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nia.palacios.m01\Downloads\"/>
    </mc:Choice>
  </mc:AlternateContent>
  <xr:revisionPtr revIDLastSave="0" documentId="8_{7D111401-8989-4EE3-8145-9528CE837CA0}" xr6:coauthVersionLast="47" xr6:coauthVersionMax="47" xr10:uidLastSave="{00000000-0000-0000-0000-000000000000}"/>
  <bookViews>
    <workbookView xWindow="-120" yWindow="-120" windowWidth="15600" windowHeight="11040" firstSheet="3" xr2:uid="{93C9AD65-0B1A-4AA7-B866-595FF5177995}"/>
  </bookViews>
  <sheets>
    <sheet name="Auto- evaluación" sheetId="1" r:id="rId1"/>
    <sheet name="Evaluación de las declaraciones" sheetId="4" state="hidden" r:id="rId2"/>
    <sheet name="Hoja de puntuación corregida" sheetId="5" state="hidden" r:id="rId3"/>
    <sheet name="PERFIL" sheetId="6" r:id="rId4"/>
  </sheets>
  <definedNames>
    <definedName name="_xlnm.Print_Area" localSheetId="0">'Auto- evaluación'!$A$1:$C$85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4" l="1"/>
  <c r="I49" i="4"/>
  <c r="I40" i="4"/>
  <c r="I36" i="4"/>
  <c r="I32" i="4"/>
  <c r="I28" i="4"/>
  <c r="I24" i="4"/>
  <c r="I20" i="4"/>
  <c r="I16" i="4"/>
  <c r="I12" i="4"/>
  <c r="I8" i="4"/>
  <c r="I4" i="4"/>
  <c r="G49" i="4"/>
  <c r="G40" i="4"/>
  <c r="G36" i="4"/>
  <c r="G32" i="4"/>
  <c r="G28" i="4"/>
  <c r="G24" i="4"/>
  <c r="G20" i="4"/>
  <c r="G12" i="4"/>
  <c r="G16" i="4"/>
  <c r="G8" i="4"/>
  <c r="G4" i="4"/>
  <c r="E49" i="4"/>
  <c r="E40" i="4"/>
  <c r="E36" i="4"/>
  <c r="E32" i="4"/>
  <c r="E28" i="4"/>
  <c r="E24" i="4"/>
  <c r="E20" i="4"/>
  <c r="E16" i="4"/>
  <c r="E12" i="4"/>
  <c r="E8" i="4"/>
  <c r="E4" i="4"/>
  <c r="C49" i="4"/>
  <c r="C40" i="4"/>
  <c r="C36" i="4"/>
  <c r="C32" i="4"/>
  <c r="C28" i="4"/>
  <c r="C24" i="4"/>
  <c r="C20" i="4"/>
  <c r="C16" i="4"/>
  <c r="C12" i="4"/>
  <c r="C8" i="4"/>
  <c r="C4" i="4"/>
  <c r="A49" i="4"/>
  <c r="A40" i="4"/>
  <c r="A36" i="4"/>
  <c r="A32" i="4"/>
  <c r="A24" i="4"/>
  <c r="A16" i="4"/>
  <c r="A20" i="4"/>
  <c r="A12" i="4"/>
  <c r="A8" i="4"/>
  <c r="A4" i="4"/>
  <c r="C76" i="1"/>
  <c r="M49" i="4" l="1"/>
  <c r="M36" i="4"/>
  <c r="B31" i="5" s="1"/>
  <c r="M32" i="4"/>
  <c r="B29" i="5" s="1"/>
  <c r="M8" i="4"/>
  <c r="B17" i="5" s="1"/>
  <c r="M24" i="4"/>
  <c r="B25" i="5" s="1"/>
  <c r="M20" i="4"/>
  <c r="B23" i="5" s="1"/>
  <c r="M16" i="4"/>
  <c r="B21" i="5" s="1"/>
  <c r="M40" i="4"/>
  <c r="B33" i="5" s="1"/>
  <c r="M28" i="4"/>
  <c r="B27" i="5" s="1"/>
  <c r="M12" i="4"/>
  <c r="B19" i="5" s="1"/>
  <c r="M4" i="4"/>
  <c r="B15" i="5" s="1"/>
  <c r="D19" i="5" l="1"/>
  <c r="F19" i="5" s="1"/>
  <c r="B17" i="6" s="1"/>
  <c r="D33" i="5"/>
  <c r="F33" i="5" s="1"/>
  <c r="B24" i="6" s="1"/>
  <c r="D17" i="5"/>
  <c r="F17" i="5" s="1"/>
  <c r="B16" i="6" s="1"/>
  <c r="D15" i="5"/>
  <c r="F15" i="5" s="1"/>
  <c r="B15" i="6" s="1"/>
  <c r="D29" i="5"/>
  <c r="F29" i="5" s="1"/>
  <c r="B22" i="6" s="1"/>
  <c r="D27" i="5"/>
  <c r="F27" i="5" s="1"/>
  <c r="B21" i="6" s="1"/>
  <c r="D25" i="5"/>
  <c r="F25" i="5" s="1"/>
  <c r="B20" i="6" s="1"/>
  <c r="D21" i="5"/>
  <c r="F21" i="5" s="1"/>
  <c r="B18" i="6" s="1"/>
  <c r="D31" i="5"/>
  <c r="F31" i="5" s="1"/>
  <c r="B23" i="6" s="1"/>
  <c r="D23" i="5"/>
  <c r="F23" i="5" s="1"/>
  <c r="B19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035BCF-3F66-48B0-8B90-1C4193BD6291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<sst xmlns="http://schemas.openxmlformats.org/spreadsheetml/2006/main" count="311" uniqueCount="221">
  <si>
    <t>Columna</t>
  </si>
  <si>
    <t>Afirmación </t>
  </si>
  <si>
    <t>Calificación </t>
  </si>
  <si>
    <t>1 </t>
  </si>
  <si>
    <t>Me esmero en buscar cosas que necesitan hacerse. </t>
  </si>
  <si>
    <t>2 </t>
  </si>
  <si>
    <t>Cuando me enfrento a un problema difícil, invierto mucho tiempo en encontrar una solución. </t>
  </si>
  <si>
    <t>3 </t>
  </si>
  <si>
    <t>Termino mi trabajo a tiempo. </t>
  </si>
  <si>
    <t>4 </t>
  </si>
  <si>
    <t>Me molesta cuando las cosas no se hacen debidamente. </t>
  </si>
  <si>
    <t>5 </t>
  </si>
  <si>
    <t>Prefiero situaciones en las que puedo controlar al máximo el resultado final. </t>
  </si>
  <si>
    <t>6 </t>
  </si>
  <si>
    <t>Me gusta pensar sobre el futuro. </t>
  </si>
  <si>
    <t>7 </t>
  </si>
  <si>
    <t>Cuando comienzo una tarea o un proyecto nuevo, recaudo toda la información posible antes de darle curso. </t>
  </si>
  <si>
    <t>8 </t>
  </si>
  <si>
    <t>Planifico un proyecto grande dividiéndolo en tareas de menor envergadura. </t>
  </si>
  <si>
    <t>9 </t>
  </si>
  <si>
    <t>Logro que otros apoyen mis recomendaciones. </t>
  </si>
  <si>
    <t>10 </t>
  </si>
  <si>
    <t>Me siento confiado que puedo tener éxito en cualquier actividad que me propongo ejecutar. </t>
  </si>
  <si>
    <t>11 </t>
  </si>
  <si>
    <t>No importa con quién esté hablando, siempre escucho muy atentamente. </t>
  </si>
  <si>
    <t>12 </t>
  </si>
  <si>
    <t>Hago lo que se necesita hacer sin que otros tengan que pedirme que lo haga. </t>
  </si>
  <si>
    <t>13 </t>
  </si>
  <si>
    <t>Insisto varias veces para conseguir que otras personas hagan lo que yo quiero que hagan. </t>
  </si>
  <si>
    <t>14 </t>
  </si>
  <si>
    <t>Soy fiel a las promesas que hago. </t>
  </si>
  <si>
    <t>15 </t>
  </si>
  <si>
    <t>Mi rendimiento en el trabajo es mejor que el de otras personas con las que trabajo. </t>
  </si>
  <si>
    <t>16 </t>
  </si>
  <si>
    <t>No me involucro en algo nuevo a menos que haya hecho todo lo posible por asegurar el éxito. </t>
  </si>
  <si>
    <t>17 </t>
  </si>
  <si>
    <t>Pienso que es una pérdida de tiempo preocuparme sobre qué haré con mi vida. </t>
  </si>
  <si>
    <t>18 </t>
  </si>
  <si>
    <t>Busco el consejo de personas que son especialistas en las áreas en que me estoy desempeñando. </t>
  </si>
  <si>
    <t>19 </t>
  </si>
  <si>
    <t>Considero cuidadosamente las ventajas y desventajas que tienen las diferentes alternativas antes de llevar a cabo una tarea. </t>
  </si>
  <si>
    <t>20 </t>
  </si>
  <si>
    <t>No pierdo mucho tiempo pensando cómo puedo influenciar a otras personas. </t>
  </si>
  <si>
    <t>21 </t>
  </si>
  <si>
    <t>Cambio de manera de pensar si otros difieren enérgicamente con mis puntos de vista. </t>
  </si>
  <si>
    <t>22 </t>
  </si>
  <si>
    <t>Me resiento cuando no logro lo que quiero. </t>
  </si>
  <si>
    <t>23 </t>
  </si>
  <si>
    <t>Me gustan los desafíos y nuevas oportunidades. </t>
  </si>
  <si>
    <t>24 </t>
  </si>
  <si>
    <t>Cuando algo se interpone en lo que estoy tratando de hacer, persisto en mi cometido. </t>
  </si>
  <si>
    <t>25 </t>
  </si>
  <si>
    <t>Si es necesario, no me importa hacer el trabajo de otros para cumplir con una entrega a tiempo. </t>
  </si>
  <si>
    <t>26 </t>
  </si>
  <si>
    <t>Me molesta cuando pierdo el tiempo. </t>
  </si>
  <si>
    <t>27 </t>
  </si>
  <si>
    <t>Tomo en consideración mis posibilidades de éxito o fracaso antes de decidirme a actuar. </t>
  </si>
  <si>
    <t>28 </t>
  </si>
  <si>
    <t>Mientras más específicas sean mis expectativas sobre lo que quiero lograr en la vida, mayores serán mis posibilidades de éxito. </t>
  </si>
  <si>
    <t>29 </t>
  </si>
  <si>
    <t>Tomo acción sin perder tiempo buscando información. </t>
  </si>
  <si>
    <t>30 </t>
  </si>
  <si>
    <t>Trato de tomar en cuenta todos los problemas que puedan presentarse y pienso lo que haría si se suscitan. </t>
  </si>
  <si>
    <t>31 </t>
  </si>
  <si>
    <t>Me valgo de personas influyentes para alcanzar mis metas. </t>
  </si>
  <si>
    <t>32 </t>
  </si>
  <si>
    <t>Cuando estoy desempeñándome en algo difícil o desafiante, me siento confiado en mi triunfo. </t>
  </si>
  <si>
    <t>33 </t>
  </si>
  <si>
    <t>He sufrido fracasos en el pasado. </t>
  </si>
  <si>
    <t>34 </t>
  </si>
  <si>
    <t>Prefiero desempeñar tareas que domino a la perfección y en las que me siento seguro. </t>
  </si>
  <si>
    <t>35 </t>
  </si>
  <si>
    <t>Cuando me enfrento a serias dificultades, rápidamente me desplazo hacia otras actividades. </t>
  </si>
  <si>
    <t>36 </t>
  </si>
  <si>
    <t>Cuando estoy haciendo un trabajo para otra persona, me esfuerzo en forma especial por lograr que quede satisfecha con el trabajo. </t>
  </si>
  <si>
    <t>37 </t>
  </si>
  <si>
    <t>Nunca quedo totalmente satisfecho con la forma en que se hacen las cosas; siempre considero que hay una mejor manera de hacerlo. </t>
  </si>
  <si>
    <t>38 </t>
  </si>
  <si>
    <t>Llevo a cabo tareas arriesgadas. </t>
  </si>
  <si>
    <t>39 </t>
  </si>
  <si>
    <t>Cuento con un plan claro de mi vida. </t>
  </si>
  <si>
    <t>40 </t>
  </si>
  <si>
    <t>Cuando llevo a cabo un proyecto para alguien, hago muchas preguntas para estar seguro que entiendo lo que quiere la persona. </t>
  </si>
  <si>
    <t>41 </t>
  </si>
  <si>
    <t>Me enfrento a problemas a medida que surgen, en vez de perder tiempo tratando de anticiparlos. </t>
  </si>
  <si>
    <t>42 </t>
  </si>
  <si>
    <t>A fin de alcanzar mis metas, busco soluciones que beneficien a todas las personas involucradas en un problema. </t>
  </si>
  <si>
    <t>43 </t>
  </si>
  <si>
    <t>El trabajo que realizo es excelente. </t>
  </si>
  <si>
    <t>44 </t>
  </si>
  <si>
    <t>En ocasiones he sacado ventajas de otras personas. </t>
  </si>
  <si>
    <t>45 </t>
  </si>
  <si>
    <t>Me aventuro a hacer cosas nuevas y diferentes de lo que he hecho en el pasado. </t>
  </si>
  <si>
    <t>46 </t>
  </si>
  <si>
    <t>Intento diferentes maneras de superar obstáculos que se interponen al logro de mis metas. </t>
  </si>
  <si>
    <t>47 </t>
  </si>
  <si>
    <t>Mi familia y vida personal son más importantes para mí que las fechas de entrega de trabajos que yo mismo determino. </t>
  </si>
  <si>
    <t>48 </t>
  </si>
  <si>
    <t>Encuentro la manera de terminar trabajos en forma más rápida, tanto en la casa como en el trabajo. </t>
  </si>
  <si>
    <t>49 </t>
  </si>
  <si>
    <t>Hago cosas que otras personas consideran arriesgadas. </t>
  </si>
  <si>
    <t>50 </t>
  </si>
  <si>
    <t>Me preocupa tanto alcanzar mis metas semanales como mis metas anuales. </t>
  </si>
  <si>
    <t>51 </t>
  </si>
  <si>
    <t>Me valgo de varias fuentes de información al buscar ayuda para llevar a cabo tareas o proyectos. </t>
  </si>
  <si>
    <t>52 </t>
  </si>
  <si>
    <t>Si no resulta un determinado enfoque para hacer frente a un problema, desarrollo otro. </t>
  </si>
  <si>
    <t>53 </t>
  </si>
  <si>
    <t>Puedo lograr que personas con firmes convicciones y opiniones cambien su forma de pensar. </t>
  </si>
  <si>
    <t>54 </t>
  </si>
  <si>
    <t>Me mantengo firme en mis decisiones, aun cuando otras personas me contradigan enérgicamente. </t>
  </si>
  <si>
    <t>55 </t>
  </si>
  <si>
    <t>Cuando no sé algo, no temo admitirlo. </t>
  </si>
  <si>
    <t>Suma total</t>
  </si>
  <si>
    <r>
      <t>+</t>
    </r>
    <r>
      <rPr>
        <sz val="10.5"/>
        <color rgb="FF231F20"/>
        <rFont val="Trebuchet MS"/>
        <family val="2"/>
      </rPr>
      <t> </t>
    </r>
  </si>
  <si>
    <r>
      <t>-</t>
    </r>
    <r>
      <rPr>
        <sz val="10.5"/>
        <color rgb="FF231F20"/>
        <rFont val="Trebuchet MS"/>
        <family val="2"/>
      </rPr>
      <t> </t>
    </r>
  </si>
  <si>
    <r>
      <t>=</t>
    </r>
    <r>
      <rPr>
        <sz val="10.5"/>
        <color rgb="FF231F20"/>
        <rFont val="Trebuchet MS"/>
        <family val="2"/>
      </rPr>
      <t> </t>
    </r>
  </si>
  <si>
    <r>
      <t>Buscar oportunidades</t>
    </r>
    <r>
      <rPr>
        <sz val="10.5"/>
        <color rgb="FF231F20"/>
        <rFont val="Trebuchet MS"/>
        <family val="2"/>
      </rPr>
      <t> </t>
    </r>
  </si>
  <si>
    <r>
      <t>(1)</t>
    </r>
    <r>
      <rPr>
        <sz val="10.5"/>
        <color rgb="FF231F20"/>
        <rFont val="Trebuchet MS"/>
        <family val="2"/>
      </rPr>
      <t> </t>
    </r>
  </si>
  <si>
    <r>
      <t>(12)</t>
    </r>
    <r>
      <rPr>
        <sz val="10.5"/>
        <color rgb="FF231F20"/>
        <rFont val="Trebuchet MS"/>
        <family val="2"/>
      </rPr>
      <t> </t>
    </r>
  </si>
  <si>
    <r>
      <t>(23)</t>
    </r>
    <r>
      <rPr>
        <sz val="10.5"/>
        <color rgb="FF231F20"/>
        <rFont val="Trebuchet MS"/>
        <family val="2"/>
      </rPr>
      <t> </t>
    </r>
  </si>
  <si>
    <r>
      <t>(34)</t>
    </r>
    <r>
      <rPr>
        <sz val="10.5"/>
        <color rgb="FF231F20"/>
        <rFont val="Trebuchet MS"/>
        <family val="2"/>
      </rPr>
      <t> </t>
    </r>
  </si>
  <si>
    <r>
      <t>(45)</t>
    </r>
    <r>
      <rPr>
        <sz val="10.5"/>
        <color rgb="FF231F20"/>
        <rFont val="Trebuchet MS"/>
        <family val="2"/>
      </rPr>
      <t> </t>
    </r>
  </si>
  <si>
    <r>
      <t>e iniciativas</t>
    </r>
    <r>
      <rPr>
        <sz val="10.5"/>
        <color rgb="FF231F20"/>
        <rFont val="Trebuchet MS"/>
        <family val="2"/>
      </rPr>
      <t> </t>
    </r>
  </si>
  <si>
    <r>
      <t>Persistencia</t>
    </r>
    <r>
      <rPr>
        <sz val="10.5"/>
        <color rgb="FF231F20"/>
        <rFont val="Trebuchet MS"/>
        <family val="2"/>
      </rPr>
      <t> </t>
    </r>
  </si>
  <si>
    <r>
      <t>(2)</t>
    </r>
    <r>
      <rPr>
        <sz val="10.5"/>
        <color rgb="FF231F20"/>
        <rFont val="Trebuchet MS"/>
        <family val="2"/>
      </rPr>
      <t> </t>
    </r>
  </si>
  <si>
    <r>
      <t>(13)</t>
    </r>
    <r>
      <rPr>
        <sz val="10.5"/>
        <color rgb="FF231F20"/>
        <rFont val="Trebuchet MS"/>
        <family val="2"/>
      </rPr>
      <t> </t>
    </r>
  </si>
  <si>
    <r>
      <t>(24)</t>
    </r>
    <r>
      <rPr>
        <sz val="10.5"/>
        <color rgb="FF231F20"/>
        <rFont val="Trebuchet MS"/>
        <family val="2"/>
      </rPr>
      <t> </t>
    </r>
  </si>
  <si>
    <r>
      <t>(35)</t>
    </r>
    <r>
      <rPr>
        <sz val="10.5"/>
        <color rgb="FF231F20"/>
        <rFont val="Trebuchet MS"/>
        <family val="2"/>
      </rPr>
      <t> </t>
    </r>
  </si>
  <si>
    <r>
      <t>(46)</t>
    </r>
    <r>
      <rPr>
        <sz val="10.5"/>
        <color rgb="FF231F20"/>
        <rFont val="Trebuchet MS"/>
        <family val="2"/>
      </rPr>
      <t> </t>
    </r>
  </si>
  <si>
    <r>
      <t>Cumplimiento</t>
    </r>
    <r>
      <rPr>
        <sz val="10.5"/>
        <color rgb="FF231F20"/>
        <rFont val="Trebuchet MS"/>
        <family val="2"/>
      </rPr>
      <t> </t>
    </r>
  </si>
  <si>
    <r>
      <t>(3)</t>
    </r>
    <r>
      <rPr>
        <sz val="10.5"/>
        <color rgb="FF231F20"/>
        <rFont val="Trebuchet MS"/>
        <family val="2"/>
      </rPr>
      <t> </t>
    </r>
  </si>
  <si>
    <r>
      <t>(14)</t>
    </r>
    <r>
      <rPr>
        <sz val="10.5"/>
        <color rgb="FF231F20"/>
        <rFont val="Trebuchet MS"/>
        <family val="2"/>
      </rPr>
      <t> </t>
    </r>
  </si>
  <si>
    <r>
      <t>(25)</t>
    </r>
    <r>
      <rPr>
        <sz val="10.5"/>
        <color rgb="FF231F20"/>
        <rFont val="Trebuchet MS"/>
        <family val="2"/>
      </rPr>
      <t> </t>
    </r>
  </si>
  <si>
    <r>
      <t>(36)</t>
    </r>
    <r>
      <rPr>
        <sz val="10.5"/>
        <color rgb="FF231F20"/>
        <rFont val="Trebuchet MS"/>
        <family val="2"/>
      </rPr>
      <t> </t>
    </r>
  </si>
  <si>
    <r>
      <t>(47)</t>
    </r>
    <r>
      <rPr>
        <sz val="10.5"/>
        <color rgb="FF231F20"/>
        <rFont val="Trebuchet MS"/>
        <family val="2"/>
      </rPr>
      <t> </t>
    </r>
  </si>
  <si>
    <r>
      <t>Exigir Eficiencia</t>
    </r>
    <r>
      <rPr>
        <sz val="10.5"/>
        <color rgb="FF231F20"/>
        <rFont val="Trebuchet MS"/>
        <family val="2"/>
      </rPr>
      <t> </t>
    </r>
  </si>
  <si>
    <r>
      <t>(4)</t>
    </r>
    <r>
      <rPr>
        <sz val="10.5"/>
        <color rgb="FF231F20"/>
        <rFont val="Trebuchet MS"/>
        <family val="2"/>
      </rPr>
      <t> </t>
    </r>
  </si>
  <si>
    <r>
      <t>(15)</t>
    </r>
    <r>
      <rPr>
        <sz val="10.5"/>
        <color rgb="FF231F20"/>
        <rFont val="Trebuchet MS"/>
        <family val="2"/>
      </rPr>
      <t> </t>
    </r>
  </si>
  <si>
    <r>
      <t>(26)</t>
    </r>
    <r>
      <rPr>
        <sz val="10.5"/>
        <color rgb="FF231F20"/>
        <rFont val="Trebuchet MS"/>
        <family val="2"/>
      </rPr>
      <t> </t>
    </r>
  </si>
  <si>
    <r>
      <t>(37)</t>
    </r>
    <r>
      <rPr>
        <sz val="10.5"/>
        <color rgb="FF231F20"/>
        <rFont val="Trebuchet MS"/>
        <family val="2"/>
      </rPr>
      <t> </t>
    </r>
  </si>
  <si>
    <r>
      <t>(48)</t>
    </r>
    <r>
      <rPr>
        <sz val="10.5"/>
        <color rgb="FF231F20"/>
        <rFont val="Trebuchet MS"/>
        <family val="2"/>
      </rPr>
      <t> </t>
    </r>
  </si>
  <si>
    <r>
      <t>y Calidad</t>
    </r>
    <r>
      <rPr>
        <sz val="10.5"/>
        <color rgb="FF231F20"/>
        <rFont val="Trebuchet MS"/>
        <family val="2"/>
      </rPr>
      <t> </t>
    </r>
  </si>
  <si>
    <r>
      <t>Correr Riesgos</t>
    </r>
    <r>
      <rPr>
        <sz val="10.5"/>
        <color rgb="FF231F20"/>
        <rFont val="Trebuchet MS"/>
        <family val="2"/>
      </rPr>
      <t> </t>
    </r>
  </si>
  <si>
    <r>
      <t>(5)</t>
    </r>
    <r>
      <rPr>
        <sz val="10.5"/>
        <color rgb="FF231F20"/>
        <rFont val="Trebuchet MS"/>
        <family val="2"/>
      </rPr>
      <t> </t>
    </r>
  </si>
  <si>
    <r>
      <t>(16)</t>
    </r>
    <r>
      <rPr>
        <sz val="10.5"/>
        <color rgb="FF231F20"/>
        <rFont val="Trebuchet MS"/>
        <family val="2"/>
      </rPr>
      <t> </t>
    </r>
  </si>
  <si>
    <r>
      <t>(27)</t>
    </r>
    <r>
      <rPr>
        <sz val="10.5"/>
        <color rgb="FF231F20"/>
        <rFont val="Trebuchet MS"/>
        <family val="2"/>
      </rPr>
      <t> </t>
    </r>
  </si>
  <si>
    <r>
      <t>(38)</t>
    </r>
    <r>
      <rPr>
        <sz val="10.5"/>
        <color rgb="FF231F20"/>
        <rFont val="Trebuchet MS"/>
        <family val="2"/>
      </rPr>
      <t> </t>
    </r>
  </si>
  <si>
    <r>
      <t>(49)</t>
    </r>
    <r>
      <rPr>
        <sz val="10.5"/>
        <color rgb="FF231F20"/>
        <rFont val="Trebuchet MS"/>
        <family val="2"/>
      </rPr>
      <t> </t>
    </r>
  </si>
  <si>
    <r>
      <t>Calculados</t>
    </r>
    <r>
      <rPr>
        <sz val="10.5"/>
        <color rgb="FF231F20"/>
        <rFont val="Trebuchet MS"/>
        <family val="2"/>
      </rPr>
      <t> </t>
    </r>
  </si>
  <si>
    <r>
      <t>Fijar Metas</t>
    </r>
    <r>
      <rPr>
        <sz val="10.5"/>
        <color rgb="FF231F20"/>
        <rFont val="Trebuchet MS"/>
        <family val="2"/>
      </rPr>
      <t> </t>
    </r>
  </si>
  <si>
    <r>
      <t>(6)</t>
    </r>
    <r>
      <rPr>
        <sz val="10.5"/>
        <color rgb="FF231F20"/>
        <rFont val="Trebuchet MS"/>
        <family val="2"/>
      </rPr>
      <t> </t>
    </r>
  </si>
  <si>
    <r>
      <t>(17)</t>
    </r>
    <r>
      <rPr>
        <sz val="10.5"/>
        <color rgb="FF231F20"/>
        <rFont val="Trebuchet MS"/>
        <family val="2"/>
      </rPr>
      <t> </t>
    </r>
  </si>
  <si>
    <r>
      <t>(28)</t>
    </r>
    <r>
      <rPr>
        <sz val="10.5"/>
        <color rgb="FF231F20"/>
        <rFont val="Trebuchet MS"/>
        <family val="2"/>
      </rPr>
      <t> </t>
    </r>
  </si>
  <si>
    <r>
      <t>(39)</t>
    </r>
    <r>
      <rPr>
        <sz val="10.5"/>
        <color rgb="FF231F20"/>
        <rFont val="Trebuchet MS"/>
        <family val="2"/>
      </rPr>
      <t> </t>
    </r>
  </si>
  <si>
    <r>
      <t>(50)</t>
    </r>
    <r>
      <rPr>
        <sz val="10.5"/>
        <color rgb="FF231F20"/>
        <rFont val="Trebuchet MS"/>
        <family val="2"/>
      </rPr>
      <t> </t>
    </r>
  </si>
  <si>
    <r>
      <t>Búsqueda de</t>
    </r>
    <r>
      <rPr>
        <sz val="10.5"/>
        <color rgb="FF231F20"/>
        <rFont val="Trebuchet MS"/>
        <family val="2"/>
      </rPr>
      <t> </t>
    </r>
  </si>
  <si>
    <r>
      <t>(7)</t>
    </r>
    <r>
      <rPr>
        <sz val="10.5"/>
        <color rgb="FF231F20"/>
        <rFont val="Trebuchet MS"/>
        <family val="2"/>
      </rPr>
      <t> </t>
    </r>
  </si>
  <si>
    <r>
      <t>(18)</t>
    </r>
    <r>
      <rPr>
        <sz val="10.5"/>
        <color rgb="FF231F20"/>
        <rFont val="Trebuchet MS"/>
        <family val="2"/>
      </rPr>
      <t> </t>
    </r>
  </si>
  <si>
    <r>
      <t>(29)</t>
    </r>
    <r>
      <rPr>
        <sz val="10.5"/>
        <color rgb="FF231F20"/>
        <rFont val="Trebuchet MS"/>
        <family val="2"/>
      </rPr>
      <t> </t>
    </r>
  </si>
  <si>
    <r>
      <t>(40)</t>
    </r>
    <r>
      <rPr>
        <sz val="10.5"/>
        <color rgb="FF231F20"/>
        <rFont val="Trebuchet MS"/>
        <family val="2"/>
      </rPr>
      <t> </t>
    </r>
  </si>
  <si>
    <r>
      <t>(51)</t>
    </r>
    <r>
      <rPr>
        <sz val="10.5"/>
        <color rgb="FF231F20"/>
        <rFont val="Trebuchet MS"/>
        <family val="2"/>
      </rPr>
      <t> </t>
    </r>
  </si>
  <si>
    <r>
      <t>Información</t>
    </r>
    <r>
      <rPr>
        <sz val="10.5"/>
        <color rgb="FF231F20"/>
        <rFont val="Trebuchet MS"/>
        <family val="2"/>
      </rPr>
      <t> </t>
    </r>
  </si>
  <si>
    <r>
      <t>Planificación Sistemá-</t>
    </r>
    <r>
      <rPr>
        <sz val="10.5"/>
        <color rgb="FF231F20"/>
        <rFont val="Trebuchet MS"/>
        <family val="2"/>
      </rPr>
      <t> </t>
    </r>
  </si>
  <si>
    <r>
      <t>(8)</t>
    </r>
    <r>
      <rPr>
        <sz val="10.5"/>
        <color rgb="FF231F20"/>
        <rFont val="Trebuchet MS"/>
        <family val="2"/>
      </rPr>
      <t> </t>
    </r>
  </si>
  <si>
    <r>
      <t>(19)</t>
    </r>
    <r>
      <rPr>
        <sz val="10.5"/>
        <color rgb="FF231F20"/>
        <rFont val="Trebuchet MS"/>
        <family val="2"/>
      </rPr>
      <t> </t>
    </r>
  </si>
  <si>
    <r>
      <t>(30)</t>
    </r>
    <r>
      <rPr>
        <sz val="10.5"/>
        <color rgb="FF231F20"/>
        <rFont val="Trebuchet MS"/>
        <family val="2"/>
      </rPr>
      <t> </t>
    </r>
  </si>
  <si>
    <r>
      <t>(41)</t>
    </r>
    <r>
      <rPr>
        <sz val="10.5"/>
        <color rgb="FF231F20"/>
        <rFont val="Trebuchet MS"/>
        <family val="2"/>
      </rPr>
      <t> </t>
    </r>
  </si>
  <si>
    <r>
      <t>(52)</t>
    </r>
    <r>
      <rPr>
        <sz val="10.5"/>
        <color rgb="FF231F20"/>
        <rFont val="Trebuchet MS"/>
        <family val="2"/>
      </rPr>
      <t> </t>
    </r>
  </si>
  <si>
    <r>
      <t>tica y seguimiento</t>
    </r>
    <r>
      <rPr>
        <sz val="10.5"/>
        <color rgb="FF231F20"/>
        <rFont val="Trebuchet MS"/>
        <family val="2"/>
      </rPr>
      <t> </t>
    </r>
  </si>
  <si>
    <r>
      <t>Persuasión y</t>
    </r>
    <r>
      <rPr>
        <sz val="10.5"/>
        <color rgb="FF231F20"/>
        <rFont val="Trebuchet MS"/>
        <family val="2"/>
      </rPr>
      <t> </t>
    </r>
  </si>
  <si>
    <r>
      <t>(9)</t>
    </r>
    <r>
      <rPr>
        <sz val="10.5"/>
        <color rgb="FF231F20"/>
        <rFont val="Trebuchet MS"/>
        <family val="2"/>
      </rPr>
      <t> </t>
    </r>
  </si>
  <si>
    <r>
      <t>(20)</t>
    </r>
    <r>
      <rPr>
        <sz val="10.5"/>
        <color rgb="FF231F20"/>
        <rFont val="Trebuchet MS"/>
        <family val="2"/>
      </rPr>
      <t> </t>
    </r>
  </si>
  <si>
    <r>
      <t>(31)</t>
    </r>
    <r>
      <rPr>
        <sz val="10.5"/>
        <color rgb="FF231F20"/>
        <rFont val="Trebuchet MS"/>
        <family val="2"/>
      </rPr>
      <t> </t>
    </r>
  </si>
  <si>
    <r>
      <t>(42)</t>
    </r>
    <r>
      <rPr>
        <sz val="10.5"/>
        <color rgb="FF231F20"/>
        <rFont val="Trebuchet MS"/>
        <family val="2"/>
      </rPr>
      <t> </t>
    </r>
  </si>
  <si>
    <r>
      <t>(53)</t>
    </r>
    <r>
      <rPr>
        <sz val="10.5"/>
        <color rgb="FF231F20"/>
        <rFont val="Trebuchet MS"/>
        <family val="2"/>
      </rPr>
      <t> </t>
    </r>
  </si>
  <si>
    <r>
      <t>Redes de apoyo</t>
    </r>
    <r>
      <rPr>
        <sz val="10.5"/>
        <color rgb="FF231F20"/>
        <rFont val="Trebuchet MS"/>
        <family val="2"/>
      </rPr>
      <t> </t>
    </r>
  </si>
  <si>
    <r>
      <t>Autoconfianza e</t>
    </r>
    <r>
      <rPr>
        <sz val="10.5"/>
        <color rgb="FF231F20"/>
        <rFont val="Trebuchet MS"/>
        <family val="2"/>
      </rPr>
      <t> </t>
    </r>
  </si>
  <si>
    <r>
      <t>(10)</t>
    </r>
    <r>
      <rPr>
        <sz val="10.5"/>
        <color rgb="FF231F20"/>
        <rFont val="Trebuchet MS"/>
        <family val="2"/>
      </rPr>
      <t> </t>
    </r>
  </si>
  <si>
    <r>
      <t>(21)</t>
    </r>
    <r>
      <rPr>
        <sz val="10.5"/>
        <color rgb="FF231F20"/>
        <rFont val="Trebuchet MS"/>
        <family val="2"/>
      </rPr>
      <t> </t>
    </r>
  </si>
  <si>
    <r>
      <t>(32)</t>
    </r>
    <r>
      <rPr>
        <sz val="10.5"/>
        <color rgb="FF231F20"/>
        <rFont val="Trebuchet MS"/>
        <family val="2"/>
      </rPr>
      <t> </t>
    </r>
  </si>
  <si>
    <r>
      <t>(43)</t>
    </r>
    <r>
      <rPr>
        <sz val="10.5"/>
        <color rgb="FF231F20"/>
        <rFont val="Trebuchet MS"/>
        <family val="2"/>
      </rPr>
      <t> </t>
    </r>
  </si>
  <si>
    <r>
      <t>(54)</t>
    </r>
    <r>
      <rPr>
        <sz val="10.5"/>
        <color rgb="FF231F20"/>
        <rFont val="Trebuchet MS"/>
        <family val="2"/>
      </rPr>
      <t> </t>
    </r>
  </si>
  <si>
    <r>
      <t>Independencia</t>
    </r>
    <r>
      <rPr>
        <sz val="10.5"/>
        <color rgb="FF231F20"/>
        <rFont val="Trebuchet MS"/>
        <family val="2"/>
      </rPr>
      <t> </t>
    </r>
  </si>
  <si>
    <t>Factor de corrección</t>
  </si>
  <si>
    <t>-</t>
  </si>
  <si>
    <t xml:space="preserve">Factor de </t>
  </si>
  <si>
    <r>
      <t>(11)</t>
    </r>
    <r>
      <rPr>
        <sz val="10.5"/>
        <color rgb="FF231F20"/>
        <rFont val="Trebuchet MS"/>
        <family val="2"/>
      </rPr>
      <t> </t>
    </r>
  </si>
  <si>
    <r>
      <t>(22)</t>
    </r>
    <r>
      <rPr>
        <sz val="10.5"/>
        <color rgb="FF231F20"/>
        <rFont val="Trebuchet MS"/>
        <family val="2"/>
      </rPr>
      <t> </t>
    </r>
  </si>
  <si>
    <r>
      <t>(33)</t>
    </r>
    <r>
      <rPr>
        <sz val="10.5"/>
        <color rgb="FF231F20"/>
        <rFont val="Trebuchet MS"/>
        <family val="2"/>
      </rPr>
      <t> </t>
    </r>
  </si>
  <si>
    <r>
      <t>(44)</t>
    </r>
    <r>
      <rPr>
        <sz val="10.5"/>
        <color rgb="FF231F20"/>
        <rFont val="Trebuchet MS"/>
        <family val="2"/>
      </rPr>
      <t> </t>
    </r>
  </si>
  <si>
    <r>
      <t>(55)</t>
    </r>
    <r>
      <rPr>
        <sz val="10.5"/>
        <color rgb="FF231F20"/>
        <rFont val="Trebuchet MS"/>
        <family val="2"/>
      </rPr>
      <t> </t>
    </r>
  </si>
  <si>
    <t>Corrección</t>
  </si>
  <si>
    <t>Si el total del Factor de Corrección es:</t>
  </si>
  <si>
    <t>Reste el siguiente número de la puntuación de cada CE</t>
  </si>
  <si>
    <t>24 o 25</t>
  </si>
  <si>
    <t>22 o 23</t>
  </si>
  <si>
    <t>20 o 21</t>
  </si>
  <si>
    <t>19 o menos</t>
  </si>
  <si>
    <t>HOJA DE PUNTUACIÓN CORREGIDA</t>
  </si>
  <si>
    <t>FACTOR DE</t>
  </si>
  <si>
    <t>PUNTUACIÓN ORIGINAL</t>
  </si>
  <si>
    <t>CORRECCIÓN</t>
  </si>
  <si>
    <t xml:space="preserve"> =</t>
  </si>
  <si>
    <t>TOTAL CORREGIDO</t>
  </si>
  <si>
    <t>Búsqueda de Oportunidades e Iniciativa</t>
  </si>
  <si>
    <t>Persistencia</t>
  </si>
  <si>
    <t>Cumplimiento</t>
  </si>
  <si>
    <t>Exigir Eficiencia y Calidad</t>
  </si>
  <si>
    <t>Correr Riesgos Calculados</t>
  </si>
  <si>
    <t>Fijar Metas</t>
  </si>
  <si>
    <t>Búsqueda de Información</t>
  </si>
  <si>
    <t>Planificación Sistemática y Seguimiento</t>
  </si>
  <si>
    <t>Persuasión y Redes de Apoyo</t>
  </si>
  <si>
    <t>Auto-Confianza e independencia</t>
  </si>
  <si>
    <t>Criterio</t>
  </si>
  <si>
    <t>Puntaje</t>
  </si>
  <si>
    <t xml:space="preserve">Búsqueda de Oportunidades e Iniciativas </t>
  </si>
  <si>
    <t xml:space="preserve">Exigir Eficiencia y Calidad </t>
  </si>
  <si>
    <t xml:space="preserve"> Fijar Metas</t>
  </si>
  <si>
    <t>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</si>
</sst>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9"/>
      <color rgb="FF231F20"/>
      <name val="Trebuchet MS"/>
      <family val="2"/>
    </font>
    <font>
      <b/>
      <sz val="10.5"/>
      <color rgb="FF231F20"/>
      <name val="Trebuchet MS"/>
      <family val="2"/>
    </font>
    <font>
      <sz val="10.5"/>
      <color rgb="FF231F20"/>
      <name val="Trebuchet MS"/>
      <family val="2"/>
    </font>
    <font>
      <sz val="10"/>
      <name val="Times New Roman"/>
      <family val="1"/>
    </font>
    <font>
      <sz val="1"/>
      <name val="Times New Roman"/>
      <family val="1"/>
    </font>
    <font>
      <sz val="9.5"/>
      <name val="Trebuchet MS"/>
      <family val="2"/>
    </font>
    <font>
      <sz val="24"/>
      <color theme="1"/>
      <name val="Aptos Narrow"/>
      <family val="2"/>
      <scheme val="minor"/>
    </font>
    <font>
      <sz val="11"/>
      <color theme="1"/>
      <name val="Trebuchet MS"/>
      <family val="2"/>
    </font>
    <font>
      <b/>
      <sz val="9"/>
      <color rgb="FF231F20"/>
      <name val="Trebuchet MS"/>
      <family val="2"/>
    </font>
    <font>
      <sz val="10.5"/>
      <color theme="1"/>
      <name val="Trebuchet MS"/>
      <family val="2"/>
    </font>
    <font>
      <sz val="10.5"/>
      <color rgb="FF231F20"/>
      <name val="Times New Roman"/>
      <family val="1"/>
    </font>
    <font>
      <sz val="9.5"/>
      <color theme="1"/>
      <name val="Trebuchet MS"/>
      <family val="2"/>
    </font>
    <font>
      <b/>
      <sz val="11"/>
      <color rgb="FF231F20"/>
      <name val="Trebuchet MS"/>
      <family val="2"/>
    </font>
    <font>
      <b/>
      <i/>
      <sz val="10.5"/>
      <color theme="1"/>
      <name val="Trebuchet MS"/>
      <family val="2"/>
    </font>
    <font>
      <sz val="8"/>
      <name val="Aptos Narrow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231F20"/>
      </top>
      <bottom/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/>
      <bottom style="medium">
        <color rgb="FF231F20"/>
      </bottom>
      <diagonal/>
    </border>
    <border>
      <left style="thin">
        <color rgb="FF000000"/>
      </left>
      <right/>
      <top/>
      <bottom style="medium">
        <color rgb="FF231F20"/>
      </bottom>
      <diagonal/>
    </border>
    <border>
      <left/>
      <right style="thin">
        <color rgb="FF000000"/>
      </right>
      <top/>
      <bottom style="medium">
        <color rgb="FF231F20"/>
      </bottom>
      <diagonal/>
    </border>
    <border>
      <left style="thin">
        <color rgb="FF000000"/>
      </left>
      <right/>
      <top style="medium">
        <color rgb="FF231F20"/>
      </top>
      <bottom style="medium">
        <color rgb="FF231F20"/>
      </bottom>
      <diagonal/>
    </border>
    <border>
      <left/>
      <right style="thin">
        <color rgb="FF000000"/>
      </right>
      <top style="medium">
        <color rgb="FF231F20"/>
      </top>
      <bottom style="medium">
        <color rgb="FF231F20"/>
      </bottom>
      <diagonal/>
    </border>
    <border>
      <left/>
      <right style="thin">
        <color rgb="FF000000"/>
      </right>
      <top style="medium">
        <color rgb="FF231F20"/>
      </top>
      <bottom/>
      <diagonal/>
    </border>
    <border>
      <left/>
      <right/>
      <top style="medium">
        <color rgb="FF231F2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5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left" vertical="center" wrapText="1" indent="4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5"/>
    </xf>
    <xf numFmtId="0" fontId="3" fillId="0" borderId="12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 indent="3"/>
    </xf>
    <xf numFmtId="0" fontId="7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15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4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0" fillId="0" borderId="0" xfId="0" applyAlignment="1">
      <alignment horizontal="right" wrapText="1" indent="4"/>
    </xf>
    <xf numFmtId="0" fontId="4" fillId="0" borderId="0" xfId="0" applyFont="1" applyAlignment="1">
      <alignment horizontal="right" vertical="center" wrapText="1" indent="7"/>
    </xf>
    <xf numFmtId="0" fontId="12" fillId="0" borderId="0" xfId="0" applyFont="1" applyAlignment="1">
      <alignment horizontal="right" vertical="center" wrapText="1" indent="7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 indent="4"/>
    </xf>
    <xf numFmtId="0" fontId="3" fillId="0" borderId="4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 indent="3"/>
    </xf>
    <xf numFmtId="0" fontId="3" fillId="0" borderId="4" xfId="0" applyFont="1" applyBorder="1" applyAlignment="1">
      <alignment horizontal="left" vertical="center" wrapText="1" indent="3"/>
    </xf>
    <xf numFmtId="0" fontId="3" fillId="0" borderId="15" xfId="0" applyFont="1" applyBorder="1" applyAlignment="1">
      <alignment horizontal="left" vertical="center" wrapText="1" indent="1"/>
    </xf>
  </cellXfs>
  <cellStyles count="1">
    <cellStyle name="Normal" xfId="0" builtinId="0"/>
  </cellStyles>
  <dxfs count="6">
    <dxf>
      <fill>
        <patternFill>
          <bgColor theme="8" tint="-0.2499465926084170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</border>
    </dxf>
    <dxf>
      <fill>
        <patternFill patternType="solid">
          <fgColor indexed="64"/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microsoft.com/office/2017/06/relationships/rdRichValue" Target="richData/rdrichvalue.xml"/><Relationship Id="rId5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Perfil Emprendedor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PERFIL!$B$14</c:f>
              <c:strCache>
                <c:ptCount val="1"/>
                <c:pt idx="0">
                  <c:v>Puntaje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PERFIL!$A$15:$A$24</c:f>
              <c:strCache>
                <c:ptCount val="10"/>
                <c:pt idx="0">
                  <c:v>Búsqueda de Oportunidades e Iniciativas </c:v>
                </c:pt>
                <c:pt idx="1">
                  <c:v>Persistencia</c:v>
                </c:pt>
                <c:pt idx="2">
                  <c:v>Cumplimiento</c:v>
                </c:pt>
                <c:pt idx="3">
                  <c:v>Exigir Eficiencia y Calidad </c:v>
                </c:pt>
                <c:pt idx="4">
                  <c:v>Correr Riesgos Calculados</c:v>
                </c:pt>
                <c:pt idx="5">
                  <c:v> Fijar Metas</c:v>
                </c:pt>
                <c:pt idx="6">
                  <c:v>Búsqueda de Información</c:v>
                </c:pt>
                <c:pt idx="7">
                  <c:v>Planificación Sistemática y Seguimiento</c:v>
                </c:pt>
                <c:pt idx="8">
                  <c:v>Persuasión y Redes de Apoyo</c:v>
                </c:pt>
                <c:pt idx="9">
                  <c:v>Auto-Confianza e independencia</c:v>
                </c:pt>
              </c:strCache>
            </c:strRef>
          </c:cat>
          <c:val>
            <c:numRef>
              <c:f>PERFIL!$B$15:$B$24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9-443D-A519-9A78173C2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950535"/>
        <c:axId val="620952583"/>
      </c:radarChart>
      <c:catAx>
        <c:axId val="620950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952583"/>
        <c:crosses val="autoZero"/>
        <c:auto val="1"/>
        <c:lblAlgn val="ctr"/>
        <c:lblOffset val="100"/>
        <c:noMultiLvlLbl val="0"/>
      </c:catAx>
      <c:valAx>
        <c:axId val="620952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950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7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image" Target="../media/image12.pn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3</xdr:row>
      <xdr:rowOff>54428</xdr:rowOff>
    </xdr:from>
    <xdr:to>
      <xdr:col>2</xdr:col>
      <xdr:colOff>838200</xdr:colOff>
      <xdr:row>16</xdr:row>
      <xdr:rowOff>285750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099DC0C-712D-CE6C-72F3-3AA5ED0CC35E}"/>
            </a:ext>
          </a:extLst>
        </xdr:cNvPr>
        <xdr:cNvSpPr txBox="1"/>
      </xdr:nvSpPr>
      <xdr:spPr>
        <a:xfrm>
          <a:off x="190501" y="2264228"/>
          <a:ext cx="10096499" cy="4193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EC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 cuestionario consta de 55 declaraciones breves. Lee cuidadosamente cada declaración y decide cuál te describe en forma más acertada. Sé honesto contigo mismo. Recuerda que nadie hace todo bien, ni siquiera es algo deseable saber hacer de todo.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Selecciona el número que corresponde para designar la medida en que la declaración te representa: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= Nunca es cierto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= Raras veces es cierto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= Algunas veces es cierto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= Usualmente es cierto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= Siempre es cierto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Anota el número que selecciones en la línea a la derecha de cada declaración. He aquí un ejemplo: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buNone/>
          </a:pPr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persona que respondió en este ejemplo designó el número “2” para indicar que la declaración lo representa sólo en raras ocasiones.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Algunas declaraciones pueden ser similares, pero ninguna es exactamente igual.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favor designa una clasificación numérica para todas las declaraciones.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C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C" sz="1100"/>
        </a:p>
      </xdr:txBody>
    </xdr:sp>
    <xdr:clientData/>
  </xdr:twoCellAnchor>
  <xdr:twoCellAnchor editAs="oneCell">
    <xdr:from>
      <xdr:col>0</xdr:col>
      <xdr:colOff>277585</xdr:colOff>
      <xdr:row>11</xdr:row>
      <xdr:rowOff>220436</xdr:rowOff>
    </xdr:from>
    <xdr:to>
      <xdr:col>1</xdr:col>
      <xdr:colOff>3826030</xdr:colOff>
      <xdr:row>12</xdr:row>
      <xdr:rowOff>152400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3217191-4219-06B5-D6DC-0967D5DAC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585" y="4754336"/>
          <a:ext cx="4424745" cy="427264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0</xdr:row>
      <xdr:rowOff>3711</xdr:rowOff>
    </xdr:from>
    <xdr:to>
      <xdr:col>2</xdr:col>
      <xdr:colOff>1160317</xdr:colOff>
      <xdr:row>1</xdr:row>
      <xdr:rowOff>1350818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36D104-0C74-18D8-4814-A3E1BC624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0" b="21015"/>
        <a:stretch>
          <a:fillRect/>
        </a:stretch>
      </xdr:blipFill>
      <xdr:spPr>
        <a:xfrm>
          <a:off x="17318" y="3711"/>
          <a:ext cx="10564090" cy="158956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</xdr:row>
      <xdr:rowOff>657225</xdr:rowOff>
    </xdr:from>
    <xdr:to>
      <xdr:col>1</xdr:col>
      <xdr:colOff>923925</xdr:colOff>
      <xdr:row>1</xdr:row>
      <xdr:rowOff>1257300</xdr:rowOff>
    </xdr:to>
    <xdr:pic>
      <xdr:nvPicPr>
        <xdr:cNvPr id="6" name="Imagen 10">
          <a:extLst>
            <a:ext uri="{FF2B5EF4-FFF2-40B4-BE49-F238E27FC236}">
              <a16:creationId xmlns:a16="http://schemas.microsoft.com/office/drawing/2014/main" id="{E78472E3-EDBA-9DFB-355F-D75DA03CEDF2}"/>
            </a:ext>
            <a:ext uri="{147F2762-F138-4A5C-976F-8EAC2B608ADB}">
              <a16:predDERef xmlns:a16="http://schemas.microsoft.com/office/drawing/2014/main" pred="{3436D104-0C74-18D8-4814-A3E1BC624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04875"/>
          <a:ext cx="165735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77</xdr:row>
      <xdr:rowOff>42753</xdr:rowOff>
    </xdr:from>
    <xdr:to>
      <xdr:col>3</xdr:col>
      <xdr:colOff>51955</xdr:colOff>
      <xdr:row>85</xdr:row>
      <xdr:rowOff>16259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D1BA66E-FF72-EB86-A958-748A72853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72" b="17448"/>
        <a:stretch>
          <a:fillRect/>
        </a:stretch>
      </xdr:blipFill>
      <xdr:spPr>
        <a:xfrm>
          <a:off x="17318" y="23993798"/>
          <a:ext cx="10633364" cy="149750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81</xdr:row>
      <xdr:rowOff>9525</xdr:rowOff>
    </xdr:from>
    <xdr:to>
      <xdr:col>1</xdr:col>
      <xdr:colOff>1247775</xdr:colOff>
      <xdr:row>84</xdr:row>
      <xdr:rowOff>171450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B5A31A3B-C211-8C95-0085-A20775F67239}"/>
            </a:ext>
            <a:ext uri="{147F2762-F138-4A5C-976F-8EAC2B608ADB}">
              <a16:predDERef xmlns:a16="http://schemas.microsoft.com/office/drawing/2014/main" pred="{BD1BA66E-FF72-EB86-A958-748A72853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4917400"/>
          <a:ext cx="2038350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149679</xdr:rowOff>
    </xdr:from>
    <xdr:to>
      <xdr:col>14</xdr:col>
      <xdr:colOff>40822</xdr:colOff>
      <xdr:row>2</xdr:row>
      <xdr:rowOff>136451</xdr:rowOff>
    </xdr:to>
    <xdr:pic>
      <xdr:nvPicPr>
        <xdr:cNvPr id="2" name="Imagen 1" descr="Textbox 63, Cuadro de texto">
          <a:extLst>
            <a:ext uri="{FF2B5EF4-FFF2-40B4-BE49-F238E27FC236}">
              <a16:creationId xmlns:a16="http://schemas.microsoft.com/office/drawing/2014/main" id="{54B2FF26-7E7A-B50E-AA8D-B44F19E10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679"/>
          <a:ext cx="9130393" cy="367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10</xdr:row>
      <xdr:rowOff>51955</xdr:rowOff>
    </xdr:from>
    <xdr:to>
      <xdr:col>8</xdr:col>
      <xdr:colOff>17318</xdr:colOff>
      <xdr:row>13</xdr:row>
      <xdr:rowOff>0</xdr:rowOff>
    </xdr:to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76D623E3-E4B3-9394-EE34-61ADC5B38141}"/>
            </a:ext>
            <a:ext uri="{147F2762-F138-4A5C-976F-8EAC2B608ADB}">
              <a16:predDERef xmlns:a16="http://schemas.microsoft.com/office/drawing/2014/main" pred="{E7C83BD7-1754-A3BF-8DF3-FE0B5265349D}"/>
            </a:ext>
          </a:extLst>
        </xdr:cNvPr>
        <xdr:cNvSpPr txBox="1"/>
      </xdr:nvSpPr>
      <xdr:spPr>
        <a:xfrm>
          <a:off x="86591" y="1575955"/>
          <a:ext cx="8416636" cy="519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C" b="1"/>
            <a:t>El gráfico indica que mientras más alto sea el puntaje, mayor es tu fortaleza en esa competencia; los valores intermedios reflejan habilidades en desarrollo y los puntajes bajos señalan áreas que requieren mayor trabajo y mejora.</a:t>
          </a:r>
        </a:p>
        <a:p>
          <a:endParaRPr lang="es-EC" sz="1100">
            <a:solidFill>
              <a:srgbClr val="FFFFFF"/>
            </a:solidFill>
          </a:endParaRPr>
        </a:p>
      </xdr:txBody>
    </xdr:sp>
    <xdr:clientData/>
  </xdr:twoCellAnchor>
  <xdr:twoCellAnchor>
    <xdr:from>
      <xdr:col>9</xdr:col>
      <xdr:colOff>514350</xdr:colOff>
      <xdr:row>8</xdr:row>
      <xdr:rowOff>9525</xdr:rowOff>
    </xdr:from>
    <xdr:to>
      <xdr:col>17</xdr:col>
      <xdr:colOff>323850</xdr:colOff>
      <xdr:row>29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AA45BF-382C-D733-AA52-4591F6E418C4}"/>
            </a:ext>
            <a:ext uri="{147F2762-F138-4A5C-976F-8EAC2B608ADB}">
              <a16:predDERef xmlns:a16="http://schemas.microsoft.com/office/drawing/2014/main" pred="{76D623E3-E4B3-9394-EE34-61ADC5B38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123304</xdr:rowOff>
    </xdr:from>
    <xdr:to>
      <xdr:col>7</xdr:col>
      <xdr:colOff>619124</xdr:colOff>
      <xdr:row>38</xdr:row>
      <xdr:rowOff>103155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5E339A-EA1F-3A5A-83FF-0AFF262D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38304"/>
          <a:ext cx="8358187" cy="1503851"/>
        </a:xfrm>
        <a:prstGeom prst="rect">
          <a:avLst/>
        </a:prstGeom>
      </xdr:spPr>
    </xdr:pic>
    <xdr:clientData/>
  </xdr:twoCellAnchor>
  <xdr:twoCellAnchor editAs="oneCell">
    <xdr:from>
      <xdr:col>6</xdr:col>
      <xdr:colOff>642938</xdr:colOff>
      <xdr:row>30</xdr:row>
      <xdr:rowOff>124085</xdr:rowOff>
    </xdr:from>
    <xdr:to>
      <xdr:col>12</xdr:col>
      <xdr:colOff>642938</xdr:colOff>
      <xdr:row>38</xdr:row>
      <xdr:rowOff>105182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EDB0E1A-2CCD-78A9-2BB1-568D8FD37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3" r="16900"/>
        <a:stretch>
          <a:fillRect/>
        </a:stretch>
      </xdr:blipFill>
      <xdr:spPr>
        <a:xfrm>
          <a:off x="7620001" y="5839085"/>
          <a:ext cx="4572000" cy="150509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4</xdr:col>
      <xdr:colOff>941668</xdr:colOff>
      <xdr:row>6</xdr:row>
      <xdr:rowOff>121226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33771E36-787F-A0A3-4BEF-6E75CFCCB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963940" cy="1264226"/>
        </a:xfrm>
        <a:prstGeom prst="rect">
          <a:avLst/>
        </a:prstGeom>
      </xdr:spPr>
    </xdr:pic>
    <xdr:clientData/>
  </xdr:twoCellAnchor>
  <xdr:twoCellAnchor editAs="oneCell">
    <xdr:from>
      <xdr:col>11</xdr:col>
      <xdr:colOff>17008</xdr:colOff>
      <xdr:row>0</xdr:row>
      <xdr:rowOff>0</xdr:rowOff>
    </xdr:from>
    <xdr:to>
      <xdr:col>18</xdr:col>
      <xdr:colOff>723900</xdr:colOff>
      <xdr:row>6</xdr:row>
      <xdr:rowOff>113424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F2C18F0-AFA6-47FB-A819-161E9C74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9308" y="0"/>
          <a:ext cx="6040892" cy="1256424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242454</xdr:colOff>
      <xdr:row>2</xdr:row>
      <xdr:rowOff>103909</xdr:rowOff>
    </xdr:from>
    <xdr:to>
      <xdr:col>0</xdr:col>
      <xdr:colOff>2182091</xdr:colOff>
      <xdr:row>6</xdr:row>
      <xdr:rowOff>41892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AD2CD45-509B-AB78-D119-D6F013438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454" y="484909"/>
          <a:ext cx="1939637" cy="699983"/>
        </a:xfrm>
        <a:prstGeom prst="rect">
          <a:avLst/>
        </a:prstGeom>
      </xdr:spPr>
    </xdr:pic>
    <xdr:clientData/>
  </xdr:twoCellAnchor>
  <xdr:twoCellAnchor editAs="oneCell">
    <xdr:from>
      <xdr:col>4</xdr:col>
      <xdr:colOff>500064</xdr:colOff>
      <xdr:row>0</xdr:row>
      <xdr:rowOff>1</xdr:rowOff>
    </xdr:from>
    <xdr:to>
      <xdr:col>11</xdr:col>
      <xdr:colOff>119063</xdr:colOff>
      <xdr:row>6</xdr:row>
      <xdr:rowOff>113610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7F769C6-EE7F-81C7-471A-F5075E539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2" y="1"/>
          <a:ext cx="5381624" cy="1256609"/>
        </a:xfrm>
        <a:prstGeom prst="rect">
          <a:avLst/>
        </a:prstGeom>
      </xdr:spPr>
    </xdr:pic>
    <xdr:clientData/>
  </xdr:twoCellAnchor>
  <xdr:twoCellAnchor editAs="oneCell">
    <xdr:from>
      <xdr:col>11</xdr:col>
      <xdr:colOff>690561</xdr:colOff>
      <xdr:row>30</xdr:row>
      <xdr:rowOff>109798</xdr:rowOff>
    </xdr:from>
    <xdr:to>
      <xdr:col>19</xdr:col>
      <xdr:colOff>33336</xdr:colOff>
      <xdr:row>38</xdr:row>
      <xdr:rowOff>90895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9E9BBD-CA25-41A2-845A-907B21E4F0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5" r="16901"/>
        <a:stretch>
          <a:fillRect/>
        </a:stretch>
      </xdr:blipFill>
      <xdr:spPr>
        <a:xfrm>
          <a:off x="11477624" y="5824798"/>
          <a:ext cx="5438775" cy="150509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2D60E0-7692-4925-BD11-A0ED7BB46292}" name="Tabla1" displayName="Tabla1" ref="A19:C74" totalsRowShown="0" headerRowDxfId="5" tableBorderDxfId="4">
  <tableColumns count="3">
    <tableColumn id="1" xr3:uid="{3B6F15AD-BE6D-421A-9151-09A9FA87A3FF}" name="Columna" dataDxfId="3"/>
    <tableColumn id="2" xr3:uid="{70FE37EA-8705-41B5-8C73-12614621F4C6}" name="Afirmación " dataDxfId="2"/>
    <tableColumn id="3" xr3:uid="{59CFFA98-3F52-4007-B408-7BF79921EB8B}" name="Calificación 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4102-F4DA-46A7-B280-4B5D248E3CE9}">
  <sheetPr>
    <pageSetUpPr autoPageBreaks="0"/>
  </sheetPr>
  <dimension ref="A1:C76"/>
  <sheetViews>
    <sheetView showGridLines="0" tabSelected="1" topLeftCell="A6" zoomScale="50" zoomScaleNormal="50" zoomScaleSheetLayoutView="50" workbookViewId="0">
      <selection activeCell="F18" sqref="F18"/>
    </sheetView>
  </sheetViews>
  <sheetFormatPr baseColWidth="10" defaultColWidth="11.42578125" defaultRowHeight="15" x14ac:dyDescent="0.25"/>
  <cols>
    <col min="1" max="1" width="12.85546875" customWidth="1"/>
    <col min="2" max="2" width="128.42578125" customWidth="1"/>
    <col min="3" max="3" width="17.5703125" customWidth="1"/>
    <col min="4" max="4" width="14.28515625" customWidth="1"/>
    <col min="6" max="6" width="14.5703125" customWidth="1"/>
  </cols>
  <sheetData>
    <row r="1" spans="1:1" ht="20.100000000000001" customHeight="1" x14ac:dyDescent="0.25">
      <c r="A1" s="35"/>
    </row>
    <row r="2" spans="1:1" ht="130.5" customHeight="1" x14ac:dyDescent="0.25">
      <c r="A2" s="34"/>
    </row>
    <row r="3" spans="1:1" ht="20.100000000000001" customHeight="1" x14ac:dyDescent="0.25">
      <c r="A3" s="34"/>
    </row>
    <row r="4" spans="1:1" ht="20.100000000000001" customHeight="1" x14ac:dyDescent="0.25">
      <c r="A4" s="34"/>
    </row>
    <row r="5" spans="1:1" ht="20.100000000000001" customHeight="1" x14ac:dyDescent="0.25">
      <c r="A5" s="44"/>
    </row>
    <row r="6" spans="1:1" ht="20.100000000000001" customHeight="1" x14ac:dyDescent="0.25">
      <c r="A6" s="34"/>
    </row>
    <row r="7" spans="1:1" ht="20.100000000000001" customHeight="1" x14ac:dyDescent="0.25"/>
    <row r="8" spans="1:1" ht="20.100000000000001" customHeight="1" x14ac:dyDescent="0.25">
      <c r="A8" s="34"/>
    </row>
    <row r="9" spans="1:1" ht="20.100000000000001" customHeight="1" x14ac:dyDescent="0.25">
      <c r="A9" s="34"/>
    </row>
    <row r="10" spans="1:1" ht="19.5" customHeight="1" x14ac:dyDescent="0.25">
      <c r="A10" s="34"/>
    </row>
    <row r="11" spans="1:1" ht="36.75" customHeight="1" x14ac:dyDescent="0.25">
      <c r="A11" s="34"/>
    </row>
    <row r="12" spans="1:1" ht="38.25" customHeight="1" x14ac:dyDescent="0.25">
      <c r="A12" s="34"/>
    </row>
    <row r="13" spans="1:1" ht="20.100000000000001" customHeight="1" x14ac:dyDescent="0.25">
      <c r="A13" s="34"/>
    </row>
    <row r="14" spans="1:1" ht="20.100000000000001" customHeight="1" x14ac:dyDescent="0.25"/>
    <row r="15" spans="1:1" ht="24.95" customHeight="1" x14ac:dyDescent="0.25"/>
    <row r="16" spans="1:1" ht="24.95" customHeight="1" x14ac:dyDescent="0.25"/>
    <row r="17" spans="1:3" ht="24.95" customHeight="1" x14ac:dyDescent="0.25"/>
    <row r="18" spans="1:3" ht="24.95" customHeight="1" x14ac:dyDescent="0.25"/>
    <row r="19" spans="1:3" ht="24.95" customHeight="1" x14ac:dyDescent="0.25">
      <c r="A19" s="45" t="s">
        <v>0</v>
      </c>
      <c r="B19" s="46" t="s">
        <v>1</v>
      </c>
      <c r="C19" s="45" t="s">
        <v>2</v>
      </c>
    </row>
    <row r="20" spans="1:3" ht="24.95" customHeight="1" x14ac:dyDescent="0.25">
      <c r="A20" s="3" t="s">
        <v>3</v>
      </c>
      <c r="B20" s="3" t="s">
        <v>4</v>
      </c>
      <c r="C20" s="43"/>
    </row>
    <row r="21" spans="1:3" ht="24.95" customHeight="1" x14ac:dyDescent="0.25">
      <c r="A21" s="3" t="s">
        <v>5</v>
      </c>
      <c r="B21" s="3" t="s">
        <v>6</v>
      </c>
      <c r="C21" s="43"/>
    </row>
    <row r="22" spans="1:3" ht="24.95" customHeight="1" x14ac:dyDescent="0.25">
      <c r="A22" s="3" t="s">
        <v>7</v>
      </c>
      <c r="B22" s="3" t="s">
        <v>8</v>
      </c>
      <c r="C22" s="43"/>
    </row>
    <row r="23" spans="1:3" ht="24.95" customHeight="1" x14ac:dyDescent="0.25">
      <c r="A23" s="3" t="s">
        <v>9</v>
      </c>
      <c r="B23" s="3" t="s">
        <v>10</v>
      </c>
      <c r="C23" s="43"/>
    </row>
    <row r="24" spans="1:3" ht="24.95" customHeight="1" x14ac:dyDescent="0.25">
      <c r="A24" s="3" t="s">
        <v>11</v>
      </c>
      <c r="B24" s="3" t="s">
        <v>12</v>
      </c>
      <c r="C24" s="43"/>
    </row>
    <row r="25" spans="1:3" ht="24.95" customHeight="1" x14ac:dyDescent="0.25">
      <c r="A25" s="3" t="s">
        <v>13</v>
      </c>
      <c r="B25" s="3" t="s">
        <v>14</v>
      </c>
      <c r="C25" s="43"/>
    </row>
    <row r="26" spans="1:3" ht="24.95" customHeight="1" x14ac:dyDescent="0.25">
      <c r="A26" s="3" t="s">
        <v>15</v>
      </c>
      <c r="B26" s="3" t="s">
        <v>16</v>
      </c>
      <c r="C26" s="43"/>
    </row>
    <row r="27" spans="1:3" ht="24.95" customHeight="1" x14ac:dyDescent="0.25">
      <c r="A27" s="3" t="s">
        <v>17</v>
      </c>
      <c r="B27" s="3" t="s">
        <v>18</v>
      </c>
      <c r="C27" s="43"/>
    </row>
    <row r="28" spans="1:3" ht="24.95" customHeight="1" x14ac:dyDescent="0.25">
      <c r="A28" s="3" t="s">
        <v>19</v>
      </c>
      <c r="B28" s="3" t="s">
        <v>20</v>
      </c>
      <c r="C28" s="43"/>
    </row>
    <row r="29" spans="1:3" ht="24.95" customHeight="1" x14ac:dyDescent="0.25">
      <c r="A29" s="3" t="s">
        <v>21</v>
      </c>
      <c r="B29" s="3" t="s">
        <v>22</v>
      </c>
      <c r="C29" s="43"/>
    </row>
    <row r="30" spans="1:3" ht="24.95" customHeight="1" x14ac:dyDescent="0.25">
      <c r="A30" s="3" t="s">
        <v>23</v>
      </c>
      <c r="B30" s="3" t="s">
        <v>24</v>
      </c>
      <c r="C30" s="43"/>
    </row>
    <row r="31" spans="1:3" ht="24.95" customHeight="1" x14ac:dyDescent="0.25">
      <c r="A31" s="3" t="s">
        <v>25</v>
      </c>
      <c r="B31" s="3" t="s">
        <v>26</v>
      </c>
      <c r="C31" s="43"/>
    </row>
    <row r="32" spans="1:3" ht="24.95" customHeight="1" x14ac:dyDescent="0.25">
      <c r="A32" s="3" t="s">
        <v>27</v>
      </c>
      <c r="B32" s="3" t="s">
        <v>28</v>
      </c>
      <c r="C32" s="43"/>
    </row>
    <row r="33" spans="1:3" ht="24.95" customHeight="1" x14ac:dyDescent="0.25">
      <c r="A33" s="3" t="s">
        <v>29</v>
      </c>
      <c r="B33" s="3" t="s">
        <v>30</v>
      </c>
      <c r="C33" s="43"/>
    </row>
    <row r="34" spans="1:3" ht="24.95" customHeight="1" x14ac:dyDescent="0.25">
      <c r="A34" s="3" t="s">
        <v>31</v>
      </c>
      <c r="B34" s="3" t="s">
        <v>32</v>
      </c>
      <c r="C34" s="43"/>
    </row>
    <row r="35" spans="1:3" ht="24.95" customHeight="1" x14ac:dyDescent="0.25">
      <c r="A35" s="3" t="s">
        <v>33</v>
      </c>
      <c r="B35" s="3" t="s">
        <v>34</v>
      </c>
      <c r="C35" s="43"/>
    </row>
    <row r="36" spans="1:3" ht="24.95" customHeight="1" x14ac:dyDescent="0.25">
      <c r="A36" s="3" t="s">
        <v>35</v>
      </c>
      <c r="B36" s="3" t="s">
        <v>36</v>
      </c>
      <c r="C36" s="43"/>
    </row>
    <row r="37" spans="1:3" ht="24.95" customHeight="1" x14ac:dyDescent="0.25">
      <c r="A37" s="3" t="s">
        <v>37</v>
      </c>
      <c r="B37" s="3" t="s">
        <v>38</v>
      </c>
      <c r="C37" s="43"/>
    </row>
    <row r="38" spans="1:3" ht="24.95" customHeight="1" x14ac:dyDescent="0.25">
      <c r="A38" s="3" t="s">
        <v>39</v>
      </c>
      <c r="B38" s="3" t="s">
        <v>40</v>
      </c>
      <c r="C38" s="43"/>
    </row>
    <row r="39" spans="1:3" ht="24.95" customHeight="1" x14ac:dyDescent="0.25">
      <c r="A39" s="3" t="s">
        <v>41</v>
      </c>
      <c r="B39" s="3" t="s">
        <v>42</v>
      </c>
      <c r="C39" s="43"/>
    </row>
    <row r="40" spans="1:3" ht="24.95" customHeight="1" x14ac:dyDescent="0.25">
      <c r="A40" s="3" t="s">
        <v>43</v>
      </c>
      <c r="B40" s="3" t="s">
        <v>44</v>
      </c>
      <c r="C40" s="43"/>
    </row>
    <row r="41" spans="1:3" ht="24.95" customHeight="1" x14ac:dyDescent="0.25">
      <c r="A41" s="3" t="s">
        <v>45</v>
      </c>
      <c r="B41" s="3" t="s">
        <v>46</v>
      </c>
      <c r="C41" s="43"/>
    </row>
    <row r="42" spans="1:3" ht="24.95" customHeight="1" x14ac:dyDescent="0.25">
      <c r="A42" s="3" t="s">
        <v>47</v>
      </c>
      <c r="B42" s="3" t="s">
        <v>48</v>
      </c>
      <c r="C42" s="43"/>
    </row>
    <row r="43" spans="1:3" ht="24.95" customHeight="1" x14ac:dyDescent="0.25">
      <c r="A43" s="3" t="s">
        <v>49</v>
      </c>
      <c r="B43" s="3" t="s">
        <v>50</v>
      </c>
      <c r="C43" s="43"/>
    </row>
    <row r="44" spans="1:3" ht="24.95" customHeight="1" x14ac:dyDescent="0.25">
      <c r="A44" s="3" t="s">
        <v>51</v>
      </c>
      <c r="B44" s="3" t="s">
        <v>52</v>
      </c>
      <c r="C44" s="43"/>
    </row>
    <row r="45" spans="1:3" ht="24.95" customHeight="1" x14ac:dyDescent="0.25">
      <c r="A45" s="3" t="s">
        <v>53</v>
      </c>
      <c r="B45" s="3" t="s">
        <v>54</v>
      </c>
      <c r="C45" s="43"/>
    </row>
    <row r="46" spans="1:3" ht="24.95" customHeight="1" x14ac:dyDescent="0.25">
      <c r="A46" s="3" t="s">
        <v>55</v>
      </c>
      <c r="B46" s="3" t="s">
        <v>56</v>
      </c>
      <c r="C46" s="43"/>
    </row>
    <row r="47" spans="1:3" ht="24.95" customHeight="1" x14ac:dyDescent="0.25">
      <c r="A47" s="3" t="s">
        <v>57</v>
      </c>
      <c r="B47" s="3" t="s">
        <v>58</v>
      </c>
      <c r="C47" s="43"/>
    </row>
    <row r="48" spans="1:3" ht="24.95" customHeight="1" x14ac:dyDescent="0.25">
      <c r="A48" s="3" t="s">
        <v>59</v>
      </c>
      <c r="B48" s="3" t="s">
        <v>60</v>
      </c>
      <c r="C48" s="43"/>
    </row>
    <row r="49" spans="1:3" ht="24.95" customHeight="1" x14ac:dyDescent="0.25">
      <c r="A49" s="3" t="s">
        <v>61</v>
      </c>
      <c r="B49" s="3" t="s">
        <v>62</v>
      </c>
      <c r="C49" s="43"/>
    </row>
    <row r="50" spans="1:3" ht="24.95" customHeight="1" x14ac:dyDescent="0.25">
      <c r="A50" s="3" t="s">
        <v>63</v>
      </c>
      <c r="B50" s="3" t="s">
        <v>64</v>
      </c>
      <c r="C50" s="43"/>
    </row>
    <row r="51" spans="1:3" ht="24.95" customHeight="1" x14ac:dyDescent="0.25">
      <c r="A51" s="3" t="s">
        <v>65</v>
      </c>
      <c r="B51" s="3" t="s">
        <v>66</v>
      </c>
      <c r="C51" s="43"/>
    </row>
    <row r="52" spans="1:3" ht="24.95" customHeight="1" x14ac:dyDescent="0.25">
      <c r="A52" s="3" t="s">
        <v>67</v>
      </c>
      <c r="B52" s="3" t="s">
        <v>68</v>
      </c>
      <c r="C52" s="43"/>
    </row>
    <row r="53" spans="1:3" ht="24.95" customHeight="1" x14ac:dyDescent="0.25">
      <c r="A53" s="1" t="s">
        <v>69</v>
      </c>
      <c r="B53" s="1" t="s">
        <v>70</v>
      </c>
      <c r="C53" s="43"/>
    </row>
    <row r="54" spans="1:3" ht="24.95" customHeight="1" x14ac:dyDescent="0.25">
      <c r="A54" s="36" t="s">
        <v>71</v>
      </c>
      <c r="B54" s="36" t="s">
        <v>72</v>
      </c>
      <c r="C54" s="43"/>
    </row>
    <row r="55" spans="1:3" ht="24.95" customHeight="1" x14ac:dyDescent="0.25">
      <c r="A55" s="36" t="s">
        <v>73</v>
      </c>
      <c r="B55" s="36" t="s">
        <v>74</v>
      </c>
      <c r="C55" s="43"/>
    </row>
    <row r="56" spans="1:3" ht="24.95" customHeight="1" x14ac:dyDescent="0.25">
      <c r="A56" s="36" t="s">
        <v>75</v>
      </c>
      <c r="B56" s="36" t="s">
        <v>76</v>
      </c>
      <c r="C56" s="43"/>
    </row>
    <row r="57" spans="1:3" ht="24.95" customHeight="1" x14ac:dyDescent="0.25">
      <c r="A57" s="36" t="s">
        <v>77</v>
      </c>
      <c r="B57" s="36" t="s">
        <v>78</v>
      </c>
      <c r="C57" s="43"/>
    </row>
    <row r="58" spans="1:3" ht="24.95" customHeight="1" x14ac:dyDescent="0.25">
      <c r="A58" s="36" t="s">
        <v>79</v>
      </c>
      <c r="B58" s="36" t="s">
        <v>80</v>
      </c>
      <c r="C58" s="43"/>
    </row>
    <row r="59" spans="1:3" ht="24.95" customHeight="1" x14ac:dyDescent="0.25">
      <c r="A59" s="36" t="s">
        <v>81</v>
      </c>
      <c r="B59" s="36" t="s">
        <v>82</v>
      </c>
      <c r="C59" s="43"/>
    </row>
    <row r="60" spans="1:3" ht="24.95" customHeight="1" x14ac:dyDescent="0.25">
      <c r="A60" s="36" t="s">
        <v>83</v>
      </c>
      <c r="B60" s="36" t="s">
        <v>84</v>
      </c>
      <c r="C60" s="43"/>
    </row>
    <row r="61" spans="1:3" ht="24.95" customHeight="1" x14ac:dyDescent="0.25">
      <c r="A61" s="36" t="s">
        <v>85</v>
      </c>
      <c r="B61" s="36" t="s">
        <v>86</v>
      </c>
      <c r="C61" s="43"/>
    </row>
    <row r="62" spans="1:3" ht="24.95" customHeight="1" x14ac:dyDescent="0.25">
      <c r="A62" s="36" t="s">
        <v>87</v>
      </c>
      <c r="B62" s="36" t="s">
        <v>88</v>
      </c>
      <c r="C62" s="43"/>
    </row>
    <row r="63" spans="1:3" ht="24.95" customHeight="1" x14ac:dyDescent="0.25">
      <c r="A63" s="36" t="s">
        <v>89</v>
      </c>
      <c r="B63" s="36" t="s">
        <v>90</v>
      </c>
      <c r="C63" s="43"/>
    </row>
    <row r="64" spans="1:3" ht="24.95" customHeight="1" x14ac:dyDescent="0.25">
      <c r="A64" s="36" t="s">
        <v>91</v>
      </c>
      <c r="B64" s="36" t="s">
        <v>92</v>
      </c>
      <c r="C64" s="43"/>
    </row>
    <row r="65" spans="1:3" ht="24.95" customHeight="1" x14ac:dyDescent="0.25">
      <c r="A65" s="36" t="s">
        <v>93</v>
      </c>
      <c r="B65" s="36" t="s">
        <v>94</v>
      </c>
      <c r="C65" s="43"/>
    </row>
    <row r="66" spans="1:3" ht="24.95" customHeight="1" x14ac:dyDescent="0.25">
      <c r="A66" s="36" t="s">
        <v>95</v>
      </c>
      <c r="B66" s="36" t="s">
        <v>96</v>
      </c>
      <c r="C66" s="43"/>
    </row>
    <row r="67" spans="1:3" ht="24.95" customHeight="1" x14ac:dyDescent="0.25">
      <c r="A67" s="36" t="s">
        <v>97</v>
      </c>
      <c r="B67" s="36" t="s">
        <v>98</v>
      </c>
      <c r="C67" s="43"/>
    </row>
    <row r="68" spans="1:3" ht="24.95" customHeight="1" x14ac:dyDescent="0.25">
      <c r="A68" s="36" t="s">
        <v>99</v>
      </c>
      <c r="B68" s="36" t="s">
        <v>100</v>
      </c>
      <c r="C68" s="43"/>
    </row>
    <row r="69" spans="1:3" ht="24.95" customHeight="1" x14ac:dyDescent="0.25">
      <c r="A69" s="36" t="s">
        <v>101</v>
      </c>
      <c r="B69" s="36" t="s">
        <v>102</v>
      </c>
      <c r="C69" s="43"/>
    </row>
    <row r="70" spans="1:3" x14ac:dyDescent="0.25">
      <c r="A70" s="36" t="s">
        <v>103</v>
      </c>
      <c r="B70" s="36" t="s">
        <v>104</v>
      </c>
      <c r="C70" s="43"/>
    </row>
    <row r="71" spans="1:3" x14ac:dyDescent="0.25">
      <c r="A71" s="36" t="s">
        <v>105</v>
      </c>
      <c r="B71" s="36" t="s">
        <v>106</v>
      </c>
      <c r="C71" s="43"/>
    </row>
    <row r="72" spans="1:3" x14ac:dyDescent="0.25">
      <c r="A72" s="36" t="s">
        <v>107</v>
      </c>
      <c r="B72" s="36" t="s">
        <v>108</v>
      </c>
      <c r="C72" s="43"/>
    </row>
    <row r="73" spans="1:3" x14ac:dyDescent="0.25">
      <c r="A73" s="36" t="s">
        <v>109</v>
      </c>
      <c r="B73" s="36" t="s">
        <v>110</v>
      </c>
      <c r="C73" s="43"/>
    </row>
    <row r="74" spans="1:3" x14ac:dyDescent="0.25">
      <c r="A74" s="37" t="s">
        <v>111</v>
      </c>
      <c r="B74" s="37" t="s">
        <v>112</v>
      </c>
      <c r="C74" s="43"/>
    </row>
    <row r="76" spans="1:3" x14ac:dyDescent="0.25">
      <c r="B76" s="22" t="s">
        <v>113</v>
      </c>
      <c r="C76" s="2">
        <f>SUM(C20:C74)</f>
        <v>0</v>
      </c>
    </row>
  </sheetData>
  <phoneticPr fontId="16" type="noConversion"/>
  <conditionalFormatting sqref="C20:C74">
    <cfRule type="cellIs" priority="4" operator="between">
      <formula>1</formula>
      <formula>5</formula>
    </cfRule>
  </conditionalFormatting>
  <dataValidations count="1">
    <dataValidation type="list" allowBlank="1" showInputMessage="1" showErrorMessage="1" sqref="C20:C74" xr:uid="{55DFED64-AC9C-4A7C-8AB7-9CCE96A9D5C8}">
      <formula1>"1, 2, 3, 4, 5"</formula1>
    </dataValidation>
  </dataValidation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8503-23B2-4D2B-87A9-026D97752C3A}">
  <dimension ref="A4:N57"/>
  <sheetViews>
    <sheetView showGridLines="0" zoomScale="70" zoomScaleNormal="70" workbookViewId="0">
      <selection activeCell="I18" sqref="I18"/>
    </sheetView>
  </sheetViews>
  <sheetFormatPr baseColWidth="10" defaultColWidth="11.42578125" defaultRowHeight="15" x14ac:dyDescent="0.25"/>
  <cols>
    <col min="1" max="1" width="10.5703125" customWidth="1"/>
    <col min="2" max="12" width="7.28515625" customWidth="1"/>
    <col min="13" max="13" width="9.5703125" customWidth="1"/>
    <col min="14" max="14" width="35.28515625" customWidth="1"/>
  </cols>
  <sheetData>
    <row r="4" spans="1:14" ht="30.75" customHeight="1" x14ac:dyDescent="0.25">
      <c r="A4" s="51">
        <f>'Auto- evaluación'!C20</f>
        <v>0</v>
      </c>
      <c r="B4" s="58" t="s">
        <v>114</v>
      </c>
      <c r="C4" s="51">
        <f>'Auto- evaluación'!C31</f>
        <v>0</v>
      </c>
      <c r="D4" s="58" t="s">
        <v>114</v>
      </c>
      <c r="E4" s="51">
        <f>'Auto- evaluación'!C42</f>
        <v>0</v>
      </c>
      <c r="F4" s="58" t="s">
        <v>115</v>
      </c>
      <c r="G4" s="51">
        <f>'Auto- evaluación'!C53</f>
        <v>0</v>
      </c>
      <c r="H4" s="58" t="s">
        <v>114</v>
      </c>
      <c r="I4" s="51">
        <f>'Auto- evaluación'!C64</f>
        <v>0</v>
      </c>
      <c r="J4" s="59" t="s">
        <v>114</v>
      </c>
      <c r="K4" s="58">
        <v>6</v>
      </c>
      <c r="L4" s="58" t="s">
        <v>116</v>
      </c>
      <c r="M4" s="51">
        <f>(A4+C4+E4-Q11-G4+I4+K4)</f>
        <v>6</v>
      </c>
      <c r="N4" s="55" t="s">
        <v>117</v>
      </c>
    </row>
    <row r="5" spans="1:14" ht="15.75" thickBot="1" x14ac:dyDescent="0.3">
      <c r="A5" s="52"/>
      <c r="B5" s="50"/>
      <c r="C5" s="52"/>
      <c r="D5" s="50"/>
      <c r="E5" s="52"/>
      <c r="F5" s="50"/>
      <c r="G5" s="52"/>
      <c r="H5" s="50"/>
      <c r="I5" s="52"/>
      <c r="J5" s="48"/>
      <c r="K5" s="50"/>
      <c r="L5" s="50"/>
      <c r="M5" s="52"/>
      <c r="N5" s="56"/>
    </row>
    <row r="6" spans="1:14" ht="15.75" thickBot="1" x14ac:dyDescent="0.3">
      <c r="A6" s="8" t="s">
        <v>118</v>
      </c>
      <c r="B6" s="4"/>
      <c r="C6" s="5" t="s">
        <v>119</v>
      </c>
      <c r="D6" s="4"/>
      <c r="E6" s="5" t="s">
        <v>120</v>
      </c>
      <c r="F6" s="4"/>
      <c r="G6" s="5" t="s">
        <v>121</v>
      </c>
      <c r="H6" s="4"/>
      <c r="I6" s="5" t="s">
        <v>122</v>
      </c>
      <c r="J6" s="4"/>
      <c r="K6" s="4"/>
      <c r="L6" s="4"/>
      <c r="M6" s="6"/>
      <c r="N6" s="9" t="s">
        <v>123</v>
      </c>
    </row>
    <row r="7" spans="1:14" ht="15.75" thickBot="1" x14ac:dyDescent="0.3">
      <c r="A7" s="10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1"/>
    </row>
    <row r="8" spans="1:14" x14ac:dyDescent="0.25">
      <c r="A8" s="57">
        <f>'Auto- evaluación'!C21</f>
        <v>0</v>
      </c>
      <c r="B8" s="49" t="s">
        <v>114</v>
      </c>
      <c r="C8" s="57">
        <f>'Auto- evaluación'!C32</f>
        <v>0</v>
      </c>
      <c r="D8" s="49" t="s">
        <v>114</v>
      </c>
      <c r="E8" s="57">
        <f>'Auto- evaluación'!C43</f>
        <v>0</v>
      </c>
      <c r="F8" s="49" t="s">
        <v>115</v>
      </c>
      <c r="G8" s="57">
        <f>'Auto- evaluación'!C54</f>
        <v>0</v>
      </c>
      <c r="H8" s="49" t="s">
        <v>114</v>
      </c>
      <c r="I8" s="57">
        <f>'Auto- evaluación'!C65</f>
        <v>0</v>
      </c>
      <c r="J8" s="47" t="s">
        <v>114</v>
      </c>
      <c r="K8" s="49">
        <v>6</v>
      </c>
      <c r="L8" s="49" t="s">
        <v>116</v>
      </c>
      <c r="M8" s="51">
        <f>(A8+C8+E8-G8+I8+K8)</f>
        <v>6</v>
      </c>
      <c r="N8" s="53" t="s">
        <v>124</v>
      </c>
    </row>
    <row r="9" spans="1:14" ht="26.25" customHeight="1" thickBot="1" x14ac:dyDescent="0.3">
      <c r="A9" s="52"/>
      <c r="B9" s="50"/>
      <c r="C9" s="52"/>
      <c r="D9" s="50"/>
      <c r="E9" s="52"/>
      <c r="F9" s="50"/>
      <c r="G9" s="52"/>
      <c r="H9" s="50"/>
      <c r="I9" s="52"/>
      <c r="J9" s="48"/>
      <c r="K9" s="50"/>
      <c r="L9" s="50"/>
      <c r="M9" s="52"/>
      <c r="N9" s="54"/>
    </row>
    <row r="10" spans="1:14" ht="15.75" thickBot="1" x14ac:dyDescent="0.3">
      <c r="A10" s="8" t="s">
        <v>125</v>
      </c>
      <c r="B10" s="4"/>
      <c r="C10" s="5" t="s">
        <v>126</v>
      </c>
      <c r="D10" s="4"/>
      <c r="E10" s="5" t="s">
        <v>127</v>
      </c>
      <c r="F10" s="4"/>
      <c r="G10" s="5" t="s">
        <v>128</v>
      </c>
      <c r="H10" s="4"/>
      <c r="I10" s="5" t="s">
        <v>129</v>
      </c>
      <c r="J10" s="4"/>
      <c r="K10" s="4"/>
      <c r="L10" s="4"/>
      <c r="M10" s="6"/>
      <c r="N10" s="12"/>
    </row>
    <row r="11" spans="1:14" ht="15.75" thickBot="1" x14ac:dyDescent="0.3">
      <c r="A11" s="1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1"/>
    </row>
    <row r="12" spans="1:14" x14ac:dyDescent="0.25">
      <c r="A12" s="57">
        <f>'Auto- evaluación'!C22</f>
        <v>0</v>
      </c>
      <c r="B12" s="49" t="s">
        <v>114</v>
      </c>
      <c r="C12" s="57">
        <f>'Auto- evaluación'!C33</f>
        <v>0</v>
      </c>
      <c r="D12" s="49" t="s">
        <v>114</v>
      </c>
      <c r="E12" s="57">
        <f>'Auto- evaluación'!C44</f>
        <v>0</v>
      </c>
      <c r="F12" s="49" t="s">
        <v>114</v>
      </c>
      <c r="G12" s="57">
        <f>'Auto- evaluación'!C55</f>
        <v>0</v>
      </c>
      <c r="H12" s="49" t="s">
        <v>115</v>
      </c>
      <c r="I12" s="57">
        <f>'Auto- evaluación'!C66</f>
        <v>0</v>
      </c>
      <c r="J12" s="47" t="s">
        <v>114</v>
      </c>
      <c r="K12" s="49">
        <v>6</v>
      </c>
      <c r="L12" s="49" t="s">
        <v>116</v>
      </c>
      <c r="M12" s="51">
        <f>(A12+C12+E12+G12-I12+K12)</f>
        <v>6</v>
      </c>
      <c r="N12" s="60" t="s">
        <v>130</v>
      </c>
    </row>
    <row r="13" spans="1:14" ht="15.75" thickBot="1" x14ac:dyDescent="0.3">
      <c r="A13" s="52"/>
      <c r="B13" s="50"/>
      <c r="C13" s="52"/>
      <c r="D13" s="50"/>
      <c r="E13" s="52"/>
      <c r="F13" s="50"/>
      <c r="G13" s="52"/>
      <c r="H13" s="50"/>
      <c r="I13" s="52"/>
      <c r="J13" s="48"/>
      <c r="K13" s="50"/>
      <c r="L13" s="50"/>
      <c r="M13" s="52"/>
      <c r="N13" s="61"/>
    </row>
    <row r="14" spans="1:14" ht="15.75" thickBot="1" x14ac:dyDescent="0.3">
      <c r="A14" s="8" t="s">
        <v>131</v>
      </c>
      <c r="B14" s="4"/>
      <c r="C14" s="5" t="s">
        <v>132</v>
      </c>
      <c r="D14" s="4"/>
      <c r="E14" s="5" t="s">
        <v>133</v>
      </c>
      <c r="F14" s="4"/>
      <c r="G14" s="5" t="s">
        <v>134</v>
      </c>
      <c r="H14" s="4"/>
      <c r="I14" s="5" t="s">
        <v>135</v>
      </c>
      <c r="J14" s="4"/>
      <c r="K14" s="4"/>
      <c r="L14" s="4"/>
      <c r="M14" s="6"/>
      <c r="N14" s="12"/>
    </row>
    <row r="15" spans="1:14" ht="15.75" thickBot="1" x14ac:dyDescent="0.3">
      <c r="A15" s="1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1"/>
    </row>
    <row r="16" spans="1:14" x14ac:dyDescent="0.25">
      <c r="A16" s="57">
        <f>'Auto- evaluación'!C24</f>
        <v>0</v>
      </c>
      <c r="B16" s="49" t="s">
        <v>114</v>
      </c>
      <c r="C16" s="57">
        <f>'Auto- evaluación'!C34</f>
        <v>0</v>
      </c>
      <c r="D16" s="49" t="s">
        <v>114</v>
      </c>
      <c r="E16" s="57">
        <f>'Auto- evaluación'!C45</f>
        <v>0</v>
      </c>
      <c r="F16" s="49" t="s">
        <v>114</v>
      </c>
      <c r="G16" s="57">
        <f>'Auto- evaluación'!C56</f>
        <v>0</v>
      </c>
      <c r="H16" s="49" t="s">
        <v>114</v>
      </c>
      <c r="I16" s="57">
        <f>'Auto- evaluación'!C67</f>
        <v>0</v>
      </c>
      <c r="J16" s="47" t="s">
        <v>114</v>
      </c>
      <c r="K16" s="49">
        <v>0</v>
      </c>
      <c r="L16" s="49" t="s">
        <v>116</v>
      </c>
      <c r="M16" s="51">
        <f>A16+C16+E16+G16+I16+K16</f>
        <v>0</v>
      </c>
      <c r="N16" s="60" t="s">
        <v>136</v>
      </c>
    </row>
    <row r="17" spans="1:14" ht="15.75" thickBot="1" x14ac:dyDescent="0.3">
      <c r="A17" s="52"/>
      <c r="B17" s="50"/>
      <c r="C17" s="52"/>
      <c r="D17" s="50"/>
      <c r="E17" s="52"/>
      <c r="F17" s="50"/>
      <c r="G17" s="52"/>
      <c r="H17" s="50"/>
      <c r="I17" s="52"/>
      <c r="J17" s="48"/>
      <c r="K17" s="50"/>
      <c r="L17" s="50"/>
      <c r="M17" s="52"/>
      <c r="N17" s="61"/>
    </row>
    <row r="18" spans="1:14" ht="15.75" thickBot="1" x14ac:dyDescent="0.3">
      <c r="A18" s="8" t="s">
        <v>137</v>
      </c>
      <c r="B18" s="4"/>
      <c r="C18" s="5" t="s">
        <v>138</v>
      </c>
      <c r="D18" s="4"/>
      <c r="E18" s="5" t="s">
        <v>139</v>
      </c>
      <c r="F18" s="4"/>
      <c r="G18" s="5" t="s">
        <v>140</v>
      </c>
      <c r="H18" s="4"/>
      <c r="I18" s="5" t="s">
        <v>141</v>
      </c>
      <c r="J18" s="4"/>
      <c r="K18" s="4"/>
      <c r="L18" s="4"/>
      <c r="M18" s="6"/>
      <c r="N18" s="13" t="s">
        <v>142</v>
      </c>
    </row>
    <row r="19" spans="1:14" ht="15.75" thickBot="1" x14ac:dyDescent="0.3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1"/>
    </row>
    <row r="20" spans="1:14" x14ac:dyDescent="0.25">
      <c r="A20" s="57">
        <f>'Auto- evaluación'!D19</f>
        <v>0</v>
      </c>
      <c r="B20" s="49" t="s">
        <v>114</v>
      </c>
      <c r="C20" s="57">
        <f>'Auto- evaluación'!C35</f>
        <v>0</v>
      </c>
      <c r="D20" s="49" t="s">
        <v>114</v>
      </c>
      <c r="E20" s="57">
        <f>'Auto- evaluación'!C46</f>
        <v>0</v>
      </c>
      <c r="F20" s="49" t="s">
        <v>115</v>
      </c>
      <c r="G20" s="57">
        <f>'Auto- evaluación'!C57</f>
        <v>0</v>
      </c>
      <c r="H20" s="49" t="s">
        <v>114</v>
      </c>
      <c r="I20" s="57">
        <f>'Auto- evaluación'!C68</f>
        <v>0</v>
      </c>
      <c r="J20" s="47" t="s">
        <v>114</v>
      </c>
      <c r="K20" s="49">
        <v>6</v>
      </c>
      <c r="L20" s="49" t="s">
        <v>116</v>
      </c>
      <c r="M20" s="51">
        <f>A20+C20+E20-G20+I20+K20</f>
        <v>6</v>
      </c>
      <c r="N20" s="60" t="s">
        <v>143</v>
      </c>
    </row>
    <row r="21" spans="1:14" ht="15.75" thickBot="1" x14ac:dyDescent="0.3">
      <c r="A21" s="52"/>
      <c r="B21" s="50"/>
      <c r="C21" s="52"/>
      <c r="D21" s="50"/>
      <c r="E21" s="52"/>
      <c r="F21" s="50"/>
      <c r="G21" s="52"/>
      <c r="H21" s="50"/>
      <c r="I21" s="52"/>
      <c r="J21" s="48"/>
      <c r="K21" s="50"/>
      <c r="L21" s="50"/>
      <c r="M21" s="52"/>
      <c r="N21" s="61"/>
    </row>
    <row r="22" spans="1:14" ht="15.75" thickBot="1" x14ac:dyDescent="0.3">
      <c r="A22" s="8" t="s">
        <v>144</v>
      </c>
      <c r="B22" s="4"/>
      <c r="C22" s="5" t="s">
        <v>145</v>
      </c>
      <c r="D22" s="4"/>
      <c r="E22" s="5" t="s">
        <v>146</v>
      </c>
      <c r="F22" s="4"/>
      <c r="G22" s="5" t="s">
        <v>147</v>
      </c>
      <c r="H22" s="4"/>
      <c r="I22" s="5" t="s">
        <v>148</v>
      </c>
      <c r="J22" s="4"/>
      <c r="K22" s="4"/>
      <c r="L22" s="4"/>
      <c r="M22" s="6"/>
      <c r="N22" s="9" t="s">
        <v>149</v>
      </c>
    </row>
    <row r="23" spans="1:14" ht="15.75" thickBot="1" x14ac:dyDescent="0.3">
      <c r="A23" s="1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1"/>
    </row>
    <row r="24" spans="1:14" x14ac:dyDescent="0.25">
      <c r="A24" s="57">
        <f>'Auto- evaluación'!C25</f>
        <v>0</v>
      </c>
      <c r="B24" s="49" t="s">
        <v>115</v>
      </c>
      <c r="C24" s="57">
        <f>'Auto- evaluación'!C36</f>
        <v>0</v>
      </c>
      <c r="D24" s="49" t="s">
        <v>114</v>
      </c>
      <c r="E24" s="57">
        <f>'Auto- evaluación'!C47</f>
        <v>0</v>
      </c>
      <c r="F24" s="49" t="s">
        <v>114</v>
      </c>
      <c r="G24" s="57">
        <f>'Auto- evaluación'!C58</f>
        <v>0</v>
      </c>
      <c r="H24" s="49" t="s">
        <v>114</v>
      </c>
      <c r="I24" s="57">
        <f>'Auto- evaluación'!C69</f>
        <v>0</v>
      </c>
      <c r="J24" s="47" t="s">
        <v>114</v>
      </c>
      <c r="K24" s="49">
        <v>6</v>
      </c>
      <c r="L24" s="49" t="s">
        <v>116</v>
      </c>
      <c r="M24" s="51">
        <f>A24-C24+E24+G24+I24+K24</f>
        <v>6</v>
      </c>
      <c r="N24" s="53" t="s">
        <v>150</v>
      </c>
    </row>
    <row r="25" spans="1:14" ht="15.75" thickBot="1" x14ac:dyDescent="0.3">
      <c r="A25" s="52"/>
      <c r="B25" s="50"/>
      <c r="C25" s="52"/>
      <c r="D25" s="50"/>
      <c r="E25" s="52"/>
      <c r="F25" s="50"/>
      <c r="G25" s="52"/>
      <c r="H25" s="50"/>
      <c r="I25" s="52"/>
      <c r="J25" s="48"/>
      <c r="K25" s="50"/>
      <c r="L25" s="50"/>
      <c r="M25" s="52"/>
      <c r="N25" s="54"/>
    </row>
    <row r="26" spans="1:14" ht="15.75" thickBot="1" x14ac:dyDescent="0.3">
      <c r="A26" s="8" t="s">
        <v>151</v>
      </c>
      <c r="B26" s="4"/>
      <c r="C26" s="5" t="s">
        <v>152</v>
      </c>
      <c r="D26" s="4"/>
      <c r="E26" s="5" t="s">
        <v>153</v>
      </c>
      <c r="F26" s="4"/>
      <c r="G26" s="5" t="s">
        <v>154</v>
      </c>
      <c r="H26" s="4"/>
      <c r="I26" s="5" t="s">
        <v>155</v>
      </c>
      <c r="J26" s="4"/>
      <c r="K26" s="4"/>
      <c r="L26" s="4"/>
      <c r="M26" s="6"/>
      <c r="N26" s="12"/>
    </row>
    <row r="27" spans="1:14" ht="15.75" thickBot="1" x14ac:dyDescent="0.3">
      <c r="A27" s="1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1"/>
    </row>
    <row r="28" spans="1:14" x14ac:dyDescent="0.25">
      <c r="A28" s="57">
        <f>'Auto- evaluación'!C26</f>
        <v>0</v>
      </c>
      <c r="B28" s="49" t="s">
        <v>114</v>
      </c>
      <c r="C28" s="57">
        <f>'Auto- evaluación'!C37</f>
        <v>0</v>
      </c>
      <c r="D28" s="49" t="s">
        <v>115</v>
      </c>
      <c r="E28" s="57">
        <f>'Auto- evaluación'!C48</f>
        <v>0</v>
      </c>
      <c r="F28" s="49" t="s">
        <v>114</v>
      </c>
      <c r="G28" s="57">
        <f>'Auto- evaluación'!C59</f>
        <v>0</v>
      </c>
      <c r="H28" s="49" t="s">
        <v>114</v>
      </c>
      <c r="I28" s="57">
        <f>'Auto- evaluación'!C70</f>
        <v>0</v>
      </c>
      <c r="J28" s="47" t="s">
        <v>114</v>
      </c>
      <c r="K28" s="49">
        <v>6</v>
      </c>
      <c r="L28" s="49" t="s">
        <v>116</v>
      </c>
      <c r="M28" s="51">
        <f>A28+C28-E28+G28+I28+K28</f>
        <v>6</v>
      </c>
      <c r="N28" s="53" t="s">
        <v>156</v>
      </c>
    </row>
    <row r="29" spans="1:14" ht="15.75" thickBot="1" x14ac:dyDescent="0.3">
      <c r="A29" s="52"/>
      <c r="B29" s="50"/>
      <c r="C29" s="52"/>
      <c r="D29" s="50"/>
      <c r="E29" s="52"/>
      <c r="F29" s="50"/>
      <c r="G29" s="52"/>
      <c r="H29" s="50"/>
      <c r="I29" s="52"/>
      <c r="J29" s="48"/>
      <c r="K29" s="50"/>
      <c r="L29" s="50"/>
      <c r="M29" s="52"/>
      <c r="N29" s="54"/>
    </row>
    <row r="30" spans="1:14" ht="15.75" thickBot="1" x14ac:dyDescent="0.3">
      <c r="A30" s="8" t="s">
        <v>157</v>
      </c>
      <c r="B30" s="4"/>
      <c r="C30" s="5" t="s">
        <v>158</v>
      </c>
      <c r="D30" s="4"/>
      <c r="E30" s="5" t="s">
        <v>159</v>
      </c>
      <c r="F30" s="4"/>
      <c r="G30" s="5" t="s">
        <v>160</v>
      </c>
      <c r="H30" s="4"/>
      <c r="I30" s="5" t="s">
        <v>161</v>
      </c>
      <c r="J30" s="4"/>
      <c r="K30" s="4"/>
      <c r="L30" s="4"/>
      <c r="M30" s="6"/>
      <c r="N30" s="9" t="s">
        <v>162</v>
      </c>
    </row>
    <row r="31" spans="1:14" ht="15.75" thickBot="1" x14ac:dyDescent="0.3">
      <c r="A31" s="1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1"/>
    </row>
    <row r="32" spans="1:14" x14ac:dyDescent="0.25">
      <c r="A32" s="57">
        <f>'Auto- evaluación'!C27</f>
        <v>0</v>
      </c>
      <c r="B32" s="49" t="s">
        <v>114</v>
      </c>
      <c r="C32" s="57">
        <f>'Auto- evaluación'!C38</f>
        <v>0</v>
      </c>
      <c r="D32" s="49" t="s">
        <v>114</v>
      </c>
      <c r="E32" s="57">
        <f>'Auto- evaluación'!C49</f>
        <v>0</v>
      </c>
      <c r="F32" s="49" t="s">
        <v>115</v>
      </c>
      <c r="G32" s="57">
        <f>'Auto- evaluación'!C60</f>
        <v>0</v>
      </c>
      <c r="H32" s="49" t="s">
        <v>114</v>
      </c>
      <c r="I32" s="57">
        <f>'Auto- evaluación'!C71</f>
        <v>0</v>
      </c>
      <c r="J32" s="47" t="s">
        <v>114</v>
      </c>
      <c r="K32" s="49">
        <v>6</v>
      </c>
      <c r="L32" s="49" t="s">
        <v>116</v>
      </c>
      <c r="M32" s="51">
        <f>A32+C32+E32-G32+I32+K32</f>
        <v>6</v>
      </c>
      <c r="N32" s="62" t="s">
        <v>163</v>
      </c>
    </row>
    <row r="33" spans="1:14" ht="15.75" thickBot="1" x14ac:dyDescent="0.3">
      <c r="A33" s="52"/>
      <c r="B33" s="50"/>
      <c r="C33" s="52"/>
      <c r="D33" s="50"/>
      <c r="E33" s="52"/>
      <c r="F33" s="50"/>
      <c r="G33" s="52"/>
      <c r="H33" s="50"/>
      <c r="I33" s="52"/>
      <c r="J33" s="48"/>
      <c r="K33" s="50"/>
      <c r="L33" s="50"/>
      <c r="M33" s="52"/>
      <c r="N33" s="56"/>
    </row>
    <row r="34" spans="1:14" ht="15.75" thickBot="1" x14ac:dyDescent="0.3">
      <c r="A34" s="8" t="s">
        <v>164</v>
      </c>
      <c r="B34" s="4"/>
      <c r="C34" s="5" t="s">
        <v>165</v>
      </c>
      <c r="D34" s="4"/>
      <c r="E34" s="5" t="s">
        <v>166</v>
      </c>
      <c r="F34" s="4"/>
      <c r="G34" s="5" t="s">
        <v>167</v>
      </c>
      <c r="H34" s="4"/>
      <c r="I34" s="5" t="s">
        <v>168</v>
      </c>
      <c r="J34" s="4"/>
      <c r="K34" s="4"/>
      <c r="L34" s="4"/>
      <c r="M34" s="6"/>
      <c r="N34" s="14" t="s">
        <v>169</v>
      </c>
    </row>
    <row r="35" spans="1:14" ht="15.75" thickBot="1" x14ac:dyDescent="0.3">
      <c r="A35" s="1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1"/>
    </row>
    <row r="36" spans="1:14" x14ac:dyDescent="0.25">
      <c r="A36" s="57">
        <f>'Auto- evaluación'!C28</f>
        <v>0</v>
      </c>
      <c r="B36" s="49" t="s">
        <v>115</v>
      </c>
      <c r="C36" s="57">
        <f>'Auto- evaluación'!C39</f>
        <v>0</v>
      </c>
      <c r="D36" s="49" t="s">
        <v>114</v>
      </c>
      <c r="E36" s="57">
        <f>'Auto- evaluación'!C50</f>
        <v>0</v>
      </c>
      <c r="F36" s="49" t="s">
        <v>114</v>
      </c>
      <c r="G36" s="57">
        <f>'Auto- evaluación'!C61</f>
        <v>0</v>
      </c>
      <c r="H36" s="49" t="s">
        <v>114</v>
      </c>
      <c r="I36" s="57">
        <f>'Auto- evaluación'!C72</f>
        <v>0</v>
      </c>
      <c r="J36" s="47" t="s">
        <v>114</v>
      </c>
      <c r="K36" s="49">
        <v>6</v>
      </c>
      <c r="L36" s="49" t="s">
        <v>116</v>
      </c>
      <c r="M36" s="51">
        <f>A36-C36+E36+G36+I36+K36</f>
        <v>6</v>
      </c>
      <c r="N36" s="53" t="s">
        <v>170</v>
      </c>
    </row>
    <row r="37" spans="1:14" ht="15.75" thickBot="1" x14ac:dyDescent="0.3">
      <c r="A37" s="52"/>
      <c r="B37" s="50"/>
      <c r="C37" s="52"/>
      <c r="D37" s="50"/>
      <c r="E37" s="52"/>
      <c r="F37" s="50"/>
      <c r="G37" s="52"/>
      <c r="H37" s="50"/>
      <c r="I37" s="52"/>
      <c r="J37" s="48"/>
      <c r="K37" s="50"/>
      <c r="L37" s="50"/>
      <c r="M37" s="52"/>
      <c r="N37" s="54"/>
    </row>
    <row r="38" spans="1:14" ht="15.75" thickBot="1" x14ac:dyDescent="0.3">
      <c r="A38" s="8" t="s">
        <v>171</v>
      </c>
      <c r="B38" s="4"/>
      <c r="C38" s="5" t="s">
        <v>172</v>
      </c>
      <c r="D38" s="4"/>
      <c r="E38" s="5" t="s">
        <v>173</v>
      </c>
      <c r="F38" s="4"/>
      <c r="G38" s="5" t="s">
        <v>174</v>
      </c>
      <c r="H38" s="4"/>
      <c r="I38" s="5" t="s">
        <v>175</v>
      </c>
      <c r="J38" s="4"/>
      <c r="K38" s="4"/>
      <c r="L38" s="4"/>
      <c r="M38" s="6"/>
      <c r="N38" s="15" t="s">
        <v>176</v>
      </c>
    </row>
    <row r="39" spans="1:14" ht="15.75" thickBot="1" x14ac:dyDescent="0.3">
      <c r="A39" s="1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1"/>
    </row>
    <row r="40" spans="1:14" x14ac:dyDescent="0.25">
      <c r="A40" s="57">
        <f>'Auto- evaluación'!C29</f>
        <v>0</v>
      </c>
      <c r="B40" s="49" t="s">
        <v>115</v>
      </c>
      <c r="C40" s="57">
        <f>'Auto- evaluación'!C40</f>
        <v>0</v>
      </c>
      <c r="D40" s="49" t="s">
        <v>114</v>
      </c>
      <c r="E40" s="57">
        <f>'Auto- evaluación'!C51</f>
        <v>0</v>
      </c>
      <c r="F40" s="49" t="s">
        <v>114</v>
      </c>
      <c r="G40" s="57">
        <f>'Auto- evaluación'!C62</f>
        <v>0</v>
      </c>
      <c r="H40" s="49" t="s">
        <v>114</v>
      </c>
      <c r="I40" s="57">
        <f>'Auto- evaluación'!C73</f>
        <v>0</v>
      </c>
      <c r="J40" s="47" t="s">
        <v>114</v>
      </c>
      <c r="K40" s="49">
        <v>6</v>
      </c>
      <c r="L40" s="49" t="s">
        <v>116</v>
      </c>
      <c r="M40" s="51">
        <f>A40-C40+E40+G40+I40+K40</f>
        <v>6</v>
      </c>
      <c r="N40" s="60" t="s">
        <v>177</v>
      </c>
    </row>
    <row r="41" spans="1:14" ht="15.75" thickBot="1" x14ac:dyDescent="0.3">
      <c r="A41" s="52"/>
      <c r="B41" s="50"/>
      <c r="C41" s="52"/>
      <c r="D41" s="50"/>
      <c r="E41" s="52"/>
      <c r="F41" s="50"/>
      <c r="G41" s="52"/>
      <c r="H41" s="50"/>
      <c r="I41" s="52"/>
      <c r="J41" s="48"/>
      <c r="K41" s="50"/>
      <c r="L41" s="50"/>
      <c r="M41" s="52"/>
      <c r="N41" s="61"/>
    </row>
    <row r="42" spans="1:14" x14ac:dyDescent="0.25">
      <c r="A42" s="16" t="s">
        <v>178</v>
      </c>
      <c r="B42" s="17"/>
      <c r="C42" s="18" t="s">
        <v>179</v>
      </c>
      <c r="D42" s="17"/>
      <c r="E42" s="18" t="s">
        <v>180</v>
      </c>
      <c r="F42" s="17"/>
      <c r="G42" s="18" t="s">
        <v>181</v>
      </c>
      <c r="H42" s="17"/>
      <c r="I42" s="18" t="s">
        <v>182</v>
      </c>
      <c r="J42" s="17"/>
      <c r="K42" s="17"/>
      <c r="L42" s="17"/>
      <c r="M42" s="19"/>
      <c r="N42" s="20" t="s">
        <v>183</v>
      </c>
    </row>
    <row r="44" spans="1:14" hidden="1" x14ac:dyDescent="0.25"/>
    <row r="45" spans="1:14" ht="32.25" thickBot="1" x14ac:dyDescent="0.55000000000000004">
      <c r="F45" s="23" t="s">
        <v>184</v>
      </c>
      <c r="G45" s="23"/>
      <c r="H45" s="23"/>
      <c r="I45" s="23"/>
    </row>
    <row r="46" spans="1:14" hidden="1" x14ac:dyDescent="0.25"/>
    <row r="47" spans="1:14" ht="15.75" hidden="1" thickBot="1" x14ac:dyDescent="0.3">
      <c r="A47" s="21"/>
    </row>
    <row r="48" spans="1:14" ht="15.75" thickBot="1" x14ac:dyDescent="0.3">
      <c r="A48" s="1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1"/>
    </row>
    <row r="49" spans="1:14" x14ac:dyDescent="0.25">
      <c r="A49" s="57">
        <f>'Auto- evaluación'!C30</f>
        <v>0</v>
      </c>
      <c r="B49" s="49" t="s">
        <v>115</v>
      </c>
      <c r="C49" s="57">
        <f>'Auto- evaluación'!C41</f>
        <v>0</v>
      </c>
      <c r="D49" s="49" t="s">
        <v>185</v>
      </c>
      <c r="E49" s="57">
        <f>'Auto- evaluación'!C52</f>
        <v>0</v>
      </c>
      <c r="F49" s="49" t="s">
        <v>185</v>
      </c>
      <c r="G49" s="57">
        <f>'Auto- evaluación'!C63</f>
        <v>0</v>
      </c>
      <c r="H49" s="49" t="s">
        <v>114</v>
      </c>
      <c r="I49" s="57">
        <f>'Auto- evaluación'!C74</f>
        <v>0</v>
      </c>
      <c r="J49" s="47" t="s">
        <v>114</v>
      </c>
      <c r="K49" s="49">
        <v>18</v>
      </c>
      <c r="L49" s="49" t="s">
        <v>116</v>
      </c>
      <c r="M49" s="51">
        <f>A49-C49-E49-G49+I49+K49</f>
        <v>18</v>
      </c>
      <c r="N49" s="60" t="s">
        <v>186</v>
      </c>
    </row>
    <row r="50" spans="1:14" ht="15.75" thickBot="1" x14ac:dyDescent="0.3">
      <c r="A50" s="52"/>
      <c r="B50" s="50"/>
      <c r="C50" s="52"/>
      <c r="D50" s="50"/>
      <c r="E50" s="52"/>
      <c r="F50" s="50"/>
      <c r="G50" s="52"/>
      <c r="H50" s="50"/>
      <c r="I50" s="52"/>
      <c r="J50" s="48"/>
      <c r="K50" s="50"/>
      <c r="L50" s="50"/>
      <c r="M50" s="52"/>
      <c r="N50" s="61"/>
    </row>
    <row r="51" spans="1:14" x14ac:dyDescent="0.25">
      <c r="A51" s="16" t="s">
        <v>187</v>
      </c>
      <c r="B51" s="17"/>
      <c r="C51" s="18" t="s">
        <v>188</v>
      </c>
      <c r="D51" s="17"/>
      <c r="E51" s="18" t="s">
        <v>189</v>
      </c>
      <c r="F51" s="17"/>
      <c r="G51" s="18" t="s">
        <v>190</v>
      </c>
      <c r="H51" s="17"/>
      <c r="I51" s="18" t="s">
        <v>191</v>
      </c>
      <c r="J51" s="17"/>
      <c r="K51" s="17"/>
      <c r="L51" s="17"/>
      <c r="M51" s="19"/>
      <c r="N51" s="20" t="s">
        <v>192</v>
      </c>
    </row>
    <row r="56" spans="1:14" x14ac:dyDescent="0.25">
      <c r="N56" s="51"/>
    </row>
    <row r="57" spans="1:14" ht="15.75" thickBot="1" x14ac:dyDescent="0.3">
      <c r="N57" s="52"/>
    </row>
  </sheetData>
  <sheetProtection algorithmName="SHA-512" hashValue="q8aPa9le7mPO9lxUBEdTZZrrikOOWIxVgm0YSnBoyaQVJoKSsV7bU/JcQIDVoqR1/gDsBl/T1nnlT4aE+ouO5g==" saltValue="m3BNUzmY8FC9aVP/OzXFEg==" spinCount="100000" sheet="1" formatCells="0" formatColumns="0" formatRows="0" insertColumns="0" insertRows="0" insertHyperlinks="0" deleteColumns="0" deleteRows="0" sort="0" autoFilter="0" pivotTables="0"/>
  <mergeCells count="155">
    <mergeCell ref="N56:N57"/>
    <mergeCell ref="I49:I50"/>
    <mergeCell ref="J49:J50"/>
    <mergeCell ref="K49:K50"/>
    <mergeCell ref="L49:L50"/>
    <mergeCell ref="M49:M50"/>
    <mergeCell ref="N49:N50"/>
    <mergeCell ref="A49:A50"/>
    <mergeCell ref="B49:B50"/>
    <mergeCell ref="C49:C50"/>
    <mergeCell ref="D49:D50"/>
    <mergeCell ref="E49:E50"/>
    <mergeCell ref="F49:F50"/>
    <mergeCell ref="G49:G50"/>
    <mergeCell ref="H49:H50"/>
    <mergeCell ref="I40:I41"/>
    <mergeCell ref="J40:J41"/>
    <mergeCell ref="K40:K41"/>
    <mergeCell ref="L40:L41"/>
    <mergeCell ref="M40:M41"/>
    <mergeCell ref="N40:N41"/>
    <mergeCell ref="M36:M37"/>
    <mergeCell ref="N36:N37"/>
    <mergeCell ref="A40:A41"/>
    <mergeCell ref="B40:B41"/>
    <mergeCell ref="C40:C41"/>
    <mergeCell ref="D40:D41"/>
    <mergeCell ref="E40:E41"/>
    <mergeCell ref="F40:F41"/>
    <mergeCell ref="G40:G41"/>
    <mergeCell ref="H40:H41"/>
    <mergeCell ref="G36:G37"/>
    <mergeCell ref="H36:H37"/>
    <mergeCell ref="I36:I37"/>
    <mergeCell ref="J36:J37"/>
    <mergeCell ref="K36:K37"/>
    <mergeCell ref="L36:L37"/>
    <mergeCell ref="A36:A37"/>
    <mergeCell ref="B36:B37"/>
    <mergeCell ref="C36:C37"/>
    <mergeCell ref="D36:D37"/>
    <mergeCell ref="E36:E37"/>
    <mergeCell ref="F36:F37"/>
    <mergeCell ref="I32:I33"/>
    <mergeCell ref="J32:J33"/>
    <mergeCell ref="K32:K33"/>
    <mergeCell ref="L32:L33"/>
    <mergeCell ref="M32:M33"/>
    <mergeCell ref="N32:N33"/>
    <mergeCell ref="M28:M29"/>
    <mergeCell ref="N28:N29"/>
    <mergeCell ref="A32:A33"/>
    <mergeCell ref="B32:B33"/>
    <mergeCell ref="C32:C33"/>
    <mergeCell ref="D32:D33"/>
    <mergeCell ref="E32:E33"/>
    <mergeCell ref="F32:F33"/>
    <mergeCell ref="G32:G33"/>
    <mergeCell ref="H32:H33"/>
    <mergeCell ref="G28:G29"/>
    <mergeCell ref="H28:H29"/>
    <mergeCell ref="I28:I29"/>
    <mergeCell ref="J28:J29"/>
    <mergeCell ref="K28:K29"/>
    <mergeCell ref="L28:L29"/>
    <mergeCell ref="A28:A29"/>
    <mergeCell ref="B28:B29"/>
    <mergeCell ref="C28:C29"/>
    <mergeCell ref="D28:D29"/>
    <mergeCell ref="E28:E29"/>
    <mergeCell ref="F28:F29"/>
    <mergeCell ref="A24:A25"/>
    <mergeCell ref="B24:B25"/>
    <mergeCell ref="C24:C25"/>
    <mergeCell ref="D24:D25"/>
    <mergeCell ref="E24:E25"/>
    <mergeCell ref="F24:F25"/>
    <mergeCell ref="G24:G25"/>
    <mergeCell ref="H24:H25"/>
    <mergeCell ref="G20:G21"/>
    <mergeCell ref="H20:H21"/>
    <mergeCell ref="A20:A21"/>
    <mergeCell ref="B20:B21"/>
    <mergeCell ref="K16:K17"/>
    <mergeCell ref="L16:L17"/>
    <mergeCell ref="M16:M17"/>
    <mergeCell ref="I24:I25"/>
    <mergeCell ref="J24:J25"/>
    <mergeCell ref="K24:K25"/>
    <mergeCell ref="L24:L25"/>
    <mergeCell ref="M24:M25"/>
    <mergeCell ref="N24:N25"/>
    <mergeCell ref="M20:M21"/>
    <mergeCell ref="N20:N21"/>
    <mergeCell ref="I20:I21"/>
    <mergeCell ref="J20:J21"/>
    <mergeCell ref="K20:K21"/>
    <mergeCell ref="L20:L21"/>
    <mergeCell ref="D12:D13"/>
    <mergeCell ref="E12:E13"/>
    <mergeCell ref="F12:F13"/>
    <mergeCell ref="C20:C21"/>
    <mergeCell ref="D20:D21"/>
    <mergeCell ref="E20:E21"/>
    <mergeCell ref="F20:F21"/>
    <mergeCell ref="I16:I17"/>
    <mergeCell ref="J16:J17"/>
    <mergeCell ref="D4:D5"/>
    <mergeCell ref="E4:E5"/>
    <mergeCell ref="F4:F5"/>
    <mergeCell ref="I8:I9"/>
    <mergeCell ref="N16:N17"/>
    <mergeCell ref="M12:M13"/>
    <mergeCell ref="N12:N13"/>
    <mergeCell ref="A16:A17"/>
    <mergeCell ref="B16:B17"/>
    <mergeCell ref="C16:C17"/>
    <mergeCell ref="D16:D17"/>
    <mergeCell ref="E16:E17"/>
    <mergeCell ref="F16:F17"/>
    <mergeCell ref="G16:G17"/>
    <mergeCell ref="H16:H17"/>
    <mergeCell ref="G12:G13"/>
    <mergeCell ref="H12:H13"/>
    <mergeCell ref="I12:I13"/>
    <mergeCell ref="J12:J13"/>
    <mergeCell ref="K12:K13"/>
    <mergeCell ref="L12:L13"/>
    <mergeCell ref="A12:A13"/>
    <mergeCell ref="B12:B13"/>
    <mergeCell ref="C12:C13"/>
    <mergeCell ref="J8:J9"/>
    <mergeCell ref="K8:K9"/>
    <mergeCell ref="L8:L9"/>
    <mergeCell ref="M8:M9"/>
    <mergeCell ref="N8:N9"/>
    <mergeCell ref="M4:M5"/>
    <mergeCell ref="N4:N5"/>
    <mergeCell ref="A8:A9"/>
    <mergeCell ref="B8:B9"/>
    <mergeCell ref="C8:C9"/>
    <mergeCell ref="D8:D9"/>
    <mergeCell ref="E8:E9"/>
    <mergeCell ref="F8:F9"/>
    <mergeCell ref="G8:G9"/>
    <mergeCell ref="H8:H9"/>
    <mergeCell ref="G4:G5"/>
    <mergeCell ref="H4:H5"/>
    <mergeCell ref="I4:I5"/>
    <mergeCell ref="J4:J5"/>
    <mergeCell ref="K4:K5"/>
    <mergeCell ref="L4:L5"/>
    <mergeCell ref="A4:A5"/>
    <mergeCell ref="B4:B5"/>
    <mergeCell ref="C4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CE1C-95AB-450C-AED5-0F5C619D966A}">
  <dimension ref="A2:F37"/>
  <sheetViews>
    <sheetView showGridLines="0" zoomScale="70" zoomScaleNormal="70" workbookViewId="0">
      <selection activeCell="E10" sqref="E10"/>
    </sheetView>
  </sheetViews>
  <sheetFormatPr baseColWidth="10" defaultColWidth="11.42578125" defaultRowHeight="15" x14ac:dyDescent="0.25"/>
  <cols>
    <col min="1" max="1" width="67.140625" customWidth="1"/>
    <col min="2" max="2" width="26.28515625" customWidth="1"/>
    <col min="3" max="3" width="7.5703125" customWidth="1"/>
    <col min="4" max="4" width="19.28515625" customWidth="1"/>
    <col min="6" max="6" width="22.140625" customWidth="1"/>
  </cols>
  <sheetData>
    <row r="2" spans="1:6" x14ac:dyDescent="0.25">
      <c r="A2" t="s">
        <v>193</v>
      </c>
      <c r="B2" t="s">
        <v>194</v>
      </c>
    </row>
    <row r="3" spans="1:6" x14ac:dyDescent="0.25">
      <c r="A3" t="s">
        <v>195</v>
      </c>
      <c r="B3">
        <v>7</v>
      </c>
    </row>
    <row r="4" spans="1:6" x14ac:dyDescent="0.25">
      <c r="A4" t="s">
        <v>196</v>
      </c>
      <c r="B4">
        <v>5</v>
      </c>
    </row>
    <row r="5" spans="1:6" x14ac:dyDescent="0.25">
      <c r="A5" t="s">
        <v>197</v>
      </c>
      <c r="B5">
        <v>3</v>
      </c>
    </row>
    <row r="6" spans="1:6" x14ac:dyDescent="0.25">
      <c r="A6" t="s">
        <v>198</v>
      </c>
      <c r="B6">
        <v>0</v>
      </c>
    </row>
    <row r="10" spans="1:6" ht="24.75" x14ac:dyDescent="0.25">
      <c r="A10" s="24" t="s">
        <v>199</v>
      </c>
    </row>
    <row r="12" spans="1:6" x14ac:dyDescent="0.25">
      <c r="A12" s="28"/>
      <c r="D12" s="33" t="s">
        <v>200</v>
      </c>
    </row>
    <row r="13" spans="1:6" ht="16.5" x14ac:dyDescent="0.35">
      <c r="A13" s="25"/>
      <c r="B13" s="27" t="s">
        <v>201</v>
      </c>
      <c r="C13" s="26" t="s">
        <v>185</v>
      </c>
      <c r="D13" s="33" t="s">
        <v>202</v>
      </c>
      <c r="E13" s="29" t="s">
        <v>203</v>
      </c>
      <c r="F13" s="32" t="s">
        <v>204</v>
      </c>
    </row>
    <row r="14" spans="1:6" x14ac:dyDescent="0.25">
      <c r="A14" s="29"/>
    </row>
    <row r="15" spans="1:6" ht="16.5" x14ac:dyDescent="0.3">
      <c r="A15" s="29" t="s">
        <v>205</v>
      </c>
      <c r="B15" s="42">
        <f>'Evaluación de las declaraciones'!M4</f>
        <v>6</v>
      </c>
      <c r="C15" t="s">
        <v>185</v>
      </c>
      <c r="D15" s="41">
        <f>IF('Evaluación de las declaraciones'!M49&gt;=24,7,IF('Evaluación de las declaraciones'!M49&gt;=22,5,IF('Evaluación de las declaraciones'!M49&gt;=20,3,0)))</f>
        <v>0</v>
      </c>
      <c r="E15" s="29" t="s">
        <v>203</v>
      </c>
      <c r="F15">
        <f>B15-D15</f>
        <v>6</v>
      </c>
    </row>
    <row r="16" spans="1:6" x14ac:dyDescent="0.25">
      <c r="A16" s="30"/>
      <c r="B16" s="42"/>
      <c r="D16" s="38"/>
    </row>
    <row r="17" spans="1:6" x14ac:dyDescent="0.25">
      <c r="A17" s="29" t="s">
        <v>206</v>
      </c>
      <c r="B17" s="42">
        <f>'Evaluación de las declaraciones'!M8</f>
        <v>6</v>
      </c>
      <c r="C17" t="s">
        <v>185</v>
      </c>
      <c r="D17" s="39">
        <f>IF('Evaluación de las declaraciones'!M49&gt;=24,7,IF('Evaluación de las declaraciones'!M49&gt;=22,5,IF('Evaluación de las declaraciones'!M49&gt;=20,3,0)))</f>
        <v>0</v>
      </c>
      <c r="E17" s="29" t="s">
        <v>203</v>
      </c>
      <c r="F17">
        <f t="shared" ref="F17:F33" si="0">B17-D17</f>
        <v>6</v>
      </c>
    </row>
    <row r="18" spans="1:6" x14ac:dyDescent="0.25">
      <c r="A18" s="30"/>
      <c r="B18" s="42"/>
      <c r="D18" s="38"/>
    </row>
    <row r="19" spans="1:6" x14ac:dyDescent="0.25">
      <c r="A19" s="29" t="s">
        <v>207</v>
      </c>
      <c r="B19" s="42">
        <f>'Evaluación de las declaraciones'!M12</f>
        <v>6</v>
      </c>
      <c r="C19" t="s">
        <v>185</v>
      </c>
      <c r="D19" s="39">
        <f>IF('Evaluación de las declaraciones'!M49&gt;=24,7,IF('Evaluación de las declaraciones'!M49&gt;=22,5,IF('Evaluación de las declaraciones'!M49&gt;=20,3,0)))</f>
        <v>0</v>
      </c>
      <c r="E19" s="29" t="s">
        <v>203</v>
      </c>
      <c r="F19">
        <f t="shared" si="0"/>
        <v>6</v>
      </c>
    </row>
    <row r="20" spans="1:6" x14ac:dyDescent="0.25">
      <c r="A20" s="30"/>
      <c r="B20" s="42"/>
      <c r="D20" s="38"/>
    </row>
    <row r="21" spans="1:6" ht="16.5" customHeight="1" x14ac:dyDescent="0.25">
      <c r="A21" s="29" t="s">
        <v>208</v>
      </c>
      <c r="B21" s="42">
        <f>'Evaluación de las declaraciones'!M16</f>
        <v>0</v>
      </c>
      <c r="C21" t="s">
        <v>185</v>
      </c>
      <c r="D21" s="40">
        <f>IF('Evaluación de las declaraciones'!M49&gt;=24,7,IF('Evaluación de las declaraciones'!M49&gt;=22,5,IF('Evaluación de las declaraciones'!M49&gt;=20,3,0)))</f>
        <v>0</v>
      </c>
      <c r="E21" s="29" t="s">
        <v>203</v>
      </c>
      <c r="F21">
        <f t="shared" si="0"/>
        <v>0</v>
      </c>
    </row>
    <row r="22" spans="1:6" x14ac:dyDescent="0.25">
      <c r="A22" s="30"/>
      <c r="B22" s="42"/>
      <c r="D22" s="38"/>
    </row>
    <row r="23" spans="1:6" x14ac:dyDescent="0.25">
      <c r="A23" s="29" t="s">
        <v>209</v>
      </c>
      <c r="B23" s="42">
        <f>'Evaluación de las declaraciones'!M20</f>
        <v>6</v>
      </c>
      <c r="C23" t="s">
        <v>185</v>
      </c>
      <c r="D23" s="39">
        <f>IF('Evaluación de las declaraciones'!M49&gt;=24,7,IF('Evaluación de las declaraciones'!M49&gt;=22,5,IF('Evaluación de las declaraciones'!M49&gt;=20,3,0)))</f>
        <v>0</v>
      </c>
      <c r="E23" s="29" t="s">
        <v>203</v>
      </c>
      <c r="F23">
        <f t="shared" si="0"/>
        <v>6</v>
      </c>
    </row>
    <row r="24" spans="1:6" x14ac:dyDescent="0.25">
      <c r="A24" s="30"/>
      <c r="B24" s="42"/>
      <c r="D24" s="38"/>
    </row>
    <row r="25" spans="1:6" x14ac:dyDescent="0.25">
      <c r="A25" s="29" t="s">
        <v>210</v>
      </c>
      <c r="B25" s="42">
        <f>'Evaluación de las declaraciones'!M24</f>
        <v>6</v>
      </c>
      <c r="C25" t="s">
        <v>185</v>
      </c>
      <c r="D25" s="39">
        <f>IF('Evaluación de las declaraciones'!M49&gt;=24,7,IF('Evaluación de las declaraciones'!M49&gt;=22,5,IF('Evaluación de las declaraciones'!M49&gt;=20,3,0)))</f>
        <v>0</v>
      </c>
      <c r="E25" s="29" t="s">
        <v>203</v>
      </c>
      <c r="F25">
        <f t="shared" si="0"/>
        <v>6</v>
      </c>
    </row>
    <row r="26" spans="1:6" x14ac:dyDescent="0.25">
      <c r="A26" s="30"/>
      <c r="B26" s="42"/>
      <c r="D26" s="38"/>
    </row>
    <row r="27" spans="1:6" x14ac:dyDescent="0.25">
      <c r="A27" s="29" t="s">
        <v>211</v>
      </c>
      <c r="B27" s="42">
        <f>'Evaluación de las declaraciones'!M28</f>
        <v>6</v>
      </c>
      <c r="C27" t="s">
        <v>185</v>
      </c>
      <c r="D27" s="40">
        <f>IF('Evaluación de las declaraciones'!M49&gt;=24,7,IF('Evaluación de las declaraciones'!M49&gt;=22,5,IF('Evaluación de las declaraciones'!M49&gt;=20,3,0)))</f>
        <v>0</v>
      </c>
      <c r="E27" s="29" t="s">
        <v>203</v>
      </c>
      <c r="F27">
        <f t="shared" si="0"/>
        <v>6</v>
      </c>
    </row>
    <row r="28" spans="1:6" x14ac:dyDescent="0.25">
      <c r="A28" s="30"/>
      <c r="B28" s="42"/>
      <c r="D28" s="38"/>
    </row>
    <row r="29" spans="1:6" x14ac:dyDescent="0.25">
      <c r="A29" s="29" t="s">
        <v>212</v>
      </c>
      <c r="B29" s="42">
        <f>'Evaluación de las declaraciones'!M32</f>
        <v>6</v>
      </c>
      <c r="C29" t="s">
        <v>185</v>
      </c>
      <c r="D29" s="40">
        <f>IF('Evaluación de las declaraciones'!M49&gt;=24,7,IF('Evaluación de las declaraciones'!M49&gt;=22,5,IF('Evaluación de las declaraciones'!M49&gt;=20,3,0)))</f>
        <v>0</v>
      </c>
      <c r="E29" s="29" t="s">
        <v>203</v>
      </c>
      <c r="F29">
        <f t="shared" si="0"/>
        <v>6</v>
      </c>
    </row>
    <row r="30" spans="1:6" x14ac:dyDescent="0.25">
      <c r="A30" s="30"/>
      <c r="B30" s="42"/>
      <c r="D30" s="38"/>
    </row>
    <row r="31" spans="1:6" x14ac:dyDescent="0.25">
      <c r="A31" s="29" t="s">
        <v>213</v>
      </c>
      <c r="B31" s="42">
        <f>'Evaluación de las declaraciones'!M36</f>
        <v>6</v>
      </c>
      <c r="C31" t="s">
        <v>185</v>
      </c>
      <c r="D31" s="39">
        <f>IF('Evaluación de las declaraciones'!M49&gt;=24,7,IF('Evaluación de las declaraciones'!M49&gt;=22,5,IF('Evaluación de las declaraciones'!M49&gt;=20,3,0)))</f>
        <v>0</v>
      </c>
      <c r="E31" s="29" t="s">
        <v>203</v>
      </c>
      <c r="F31">
        <f t="shared" si="0"/>
        <v>6</v>
      </c>
    </row>
    <row r="32" spans="1:6" x14ac:dyDescent="0.25">
      <c r="A32" s="30"/>
      <c r="B32" s="42"/>
      <c r="D32" s="38"/>
    </row>
    <row r="33" spans="1:6" x14ac:dyDescent="0.25">
      <c r="A33" s="29" t="s">
        <v>214</v>
      </c>
      <c r="B33" s="42">
        <f>'Evaluación de las declaraciones'!M40</f>
        <v>6</v>
      </c>
      <c r="C33" t="s">
        <v>185</v>
      </c>
      <c r="D33" s="40">
        <f>IF('Evaluación de las declaraciones'!M49&gt;=24,7,IF('Evaluación de las declaraciones'!M49&gt;=22,5,IF('Evaluación de las declaraciones'!M49&gt;=20,3,0)))</f>
        <v>0</v>
      </c>
      <c r="E33" s="29" t="s">
        <v>203</v>
      </c>
      <c r="F33">
        <f t="shared" si="0"/>
        <v>6</v>
      </c>
    </row>
    <row r="34" spans="1:6" x14ac:dyDescent="0.25">
      <c r="A34" s="31"/>
    </row>
    <row r="35" spans="1:6" x14ac:dyDescent="0.25">
      <c r="A35" s="31"/>
    </row>
    <row r="36" spans="1:6" x14ac:dyDescent="0.25">
      <c r="A36" s="31"/>
    </row>
    <row r="37" spans="1:6" x14ac:dyDescent="0.25">
      <c r="A37" s="31"/>
    </row>
  </sheetData>
  <sheetProtection algorithmName="SHA-512" hashValue="9nO9zK2izXjjBrRyeV4Rj8qPW//MCDLX1E84rRnziKA/ksNZwcDDcTwvIGKyApuhir1bQpv40qKdcNUB+jsRrQ==" saltValue="/KITR7IikSbdBLKhZlAkf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8BC8-CE45-4CD9-B95C-549CE0435730}">
  <dimension ref="A1:H26"/>
  <sheetViews>
    <sheetView showGridLines="0" view="pageBreakPreview" topLeftCell="A8" zoomScale="40" zoomScaleNormal="85" zoomScaleSheetLayoutView="40" workbookViewId="0">
      <selection activeCell="W30" sqref="W30"/>
    </sheetView>
  </sheetViews>
  <sheetFormatPr baseColWidth="10" defaultColWidth="11.42578125" defaultRowHeight="15" x14ac:dyDescent="0.25"/>
  <cols>
    <col min="1" max="1" width="41.140625" customWidth="1"/>
    <col min="5" max="5" width="17.7109375" customWidth="1"/>
  </cols>
  <sheetData>
    <row r="1" spans="1:8" x14ac:dyDescent="0.25">
      <c r="D1" t="e" vm="1">
        <v>#VALUE!</v>
      </c>
    </row>
    <row r="14" spans="1:8" x14ac:dyDescent="0.25">
      <c r="A14" t="s">
        <v>215</v>
      </c>
      <c r="B14" t="s">
        <v>216</v>
      </c>
    </row>
    <row r="15" spans="1:8" x14ac:dyDescent="0.25">
      <c r="A15" t="s">
        <v>217</v>
      </c>
      <c r="B15">
        <f>'Hoja de puntuación corregida'!F15</f>
        <v>6</v>
      </c>
      <c r="D15" s="1"/>
      <c r="E15" s="1"/>
      <c r="F15" s="1"/>
      <c r="G15" s="1"/>
      <c r="H15" s="1"/>
    </row>
    <row r="16" spans="1:8" x14ac:dyDescent="0.25">
      <c r="A16" t="s">
        <v>206</v>
      </c>
      <c r="B16">
        <f>'Hoja de puntuación corregida'!F17</f>
        <v>6</v>
      </c>
      <c r="D16" s="1"/>
      <c r="E16" s="1"/>
      <c r="F16" s="1"/>
      <c r="G16" s="1"/>
      <c r="H16" s="1"/>
    </row>
    <row r="17" spans="1:8" x14ac:dyDescent="0.25">
      <c r="A17" t="s">
        <v>207</v>
      </c>
      <c r="B17">
        <f>'Hoja de puntuación corregida'!F19</f>
        <v>6</v>
      </c>
      <c r="D17" s="1"/>
      <c r="E17" s="1"/>
      <c r="F17" s="1"/>
      <c r="G17" s="1"/>
      <c r="H17" s="1"/>
    </row>
    <row r="18" spans="1:8" x14ac:dyDescent="0.25">
      <c r="A18" t="s">
        <v>218</v>
      </c>
      <c r="B18">
        <f>'Hoja de puntuación corregida'!F21</f>
        <v>0</v>
      </c>
      <c r="D18" s="1"/>
      <c r="E18" s="1"/>
      <c r="F18" s="1"/>
      <c r="G18" s="1"/>
      <c r="H18" s="1"/>
    </row>
    <row r="19" spans="1:8" x14ac:dyDescent="0.25">
      <c r="A19" t="s">
        <v>209</v>
      </c>
      <c r="B19">
        <f>'Hoja de puntuación corregida'!F23</f>
        <v>6</v>
      </c>
      <c r="D19" s="1"/>
      <c r="E19" s="1"/>
      <c r="F19" s="1"/>
      <c r="G19" s="1"/>
      <c r="H19" s="1"/>
    </row>
    <row r="20" spans="1:8" x14ac:dyDescent="0.25">
      <c r="A20" t="s">
        <v>219</v>
      </c>
      <c r="B20">
        <f>'Hoja de puntuación corregida'!F25</f>
        <v>6</v>
      </c>
      <c r="D20" s="1"/>
      <c r="E20" s="1"/>
      <c r="F20" s="1"/>
      <c r="G20" s="1"/>
      <c r="H20" s="1"/>
    </row>
    <row r="21" spans="1:8" x14ac:dyDescent="0.25">
      <c r="A21" t="s">
        <v>211</v>
      </c>
      <c r="B21">
        <f>'Hoja de puntuación corregida'!F27</f>
        <v>6</v>
      </c>
      <c r="D21" s="1"/>
      <c r="E21" s="1"/>
      <c r="F21" s="1"/>
      <c r="G21" s="1"/>
      <c r="H21" s="1"/>
    </row>
    <row r="22" spans="1:8" x14ac:dyDescent="0.25">
      <c r="A22" t="s">
        <v>212</v>
      </c>
      <c r="B22">
        <f>'Hoja de puntuación corregida'!F29</f>
        <v>6</v>
      </c>
      <c r="D22" s="1"/>
      <c r="E22" s="1"/>
      <c r="F22" s="1"/>
      <c r="G22" s="1"/>
      <c r="H22" s="1"/>
    </row>
    <row r="23" spans="1:8" x14ac:dyDescent="0.25">
      <c r="A23" t="s">
        <v>213</v>
      </c>
      <c r="B23">
        <f>'Hoja de puntuación corregida'!F31</f>
        <v>6</v>
      </c>
      <c r="D23" s="1"/>
      <c r="E23" s="1"/>
      <c r="F23" s="1"/>
      <c r="G23" s="1"/>
      <c r="H23" s="1"/>
    </row>
    <row r="24" spans="1:8" x14ac:dyDescent="0.25">
      <c r="A24" t="s">
        <v>214</v>
      </c>
      <c r="B24">
        <f>'Hoja de puntuación corregida'!F33</f>
        <v>6</v>
      </c>
      <c r="D24" s="1"/>
      <c r="E24" s="1"/>
      <c r="F24" s="1"/>
      <c r="G24" s="1"/>
      <c r="H24" s="1"/>
    </row>
    <row r="26" spans="1:8" x14ac:dyDescent="0.25">
      <c r="A26" t="s">
        <v>220</v>
      </c>
      <c r="C26">
        <v>0</v>
      </c>
      <c r="D26">
        <v>5</v>
      </c>
      <c r="E26">
        <v>10</v>
      </c>
      <c r="F26">
        <v>15</v>
      </c>
      <c r="G26">
        <v>20</v>
      </c>
      <c r="H26">
        <v>25</v>
      </c>
    </row>
  </sheetData>
  <sheetProtection algorithmName="SHA-512" hashValue="fKtq8SCy4gLajxbEyFpQjKUo/bFeV6gxR/+Xd7lDm2LSeSz9oSV3JrHTBIheHNKXq84yZG1Gsi7QCY3G+F12TA==" saltValue="zYriYw8oFXCc5lygfoyP5w==" spinCount="100000" sheet="1" formatCells="0" formatColumns="0" formatRows="0" insertColumns="0" insertRows="0" insertHyperlinks="0" deleteColumns="0" deleteRows="0" sort="0" autoFilter="0" pivotTables="0"/>
  <conditionalFormatting sqref="D15:H24">
    <cfRule type="expression" dxfId="0" priority="5">
      <formula>QUOTIENT($B15-1,5)=COLUMN()-COLUMN($D$15)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D A A B Q S w M E F A A C A A g A i l R 5 X E T O p F C l A A A A 9 g A A A B I A H A B D b 2 5 m a W c v U G F j a 2 F n Z S 5 4 b W w g o h g A K K A U A A A A A A A A A A A A A A A A A A A A A A A A A A A A h Y 8 x D o I w G I W v Q r r T l h I T Q n 7 K Q N w k M T E x r k 2 p 0 A j F 0 G K 5 m 4 N H 8 g p i F H V z f N / 7 h v f u 1 x v k U 9 c G F z V Y 3 Z s M R Z i i Q B n Z V 9 r U G R r d M U x Q z m E r 5 E n U K p h l Y 9 P J V h l q n D u n h H j v s Y 9 x P 9 S E U R q R Q 7 n Z y U Z 1 A n 1 k / V 8 O t b F O G K k Q h / 1 r D G c 4 W k U 4 Z g m m Q B Y I p T Z f g c 1 7 n + 0 P h G J s 3 T g o r m y 4 L o A s E c j 7 A 3 8 A U E s D B B Q A A g A I A I p U e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V H l c N 6 B x Q N A A A A A U A Q A A E w A c A E Z v c m 1 1 b G F z L 1 N l Y 3 R p b 2 4 x L m 0 g o h g A K K A U A A A A A A A A A A A A A A A A A A A A A A A A A A A A b Y 6 9 a s N A D M d 3 g 9 9 B X J Y E j C E Q u o Q M x X T o k g 4 1 Z A g Z 5 I v c i t x J 4 X y B B O N 3 y S M U + g b p i / U S b 6 V a B P r 9 P 9 S R j a w C 7 + O e L / M s z 7 p P D L S H G h u H c 1 i B o 5 h n k O Y t 8 A d J u r y c L b m y O o V A E j c a D o 3 q Y T r r t 2 v 0 t D K j 0 + y G b a U S k 2 R X j A E T U / N R w a J v G P d q U t R d S 2 U d U L p W g 6 / U n b z U l y N 1 0 7 G u 6 H u z v n 3 d r q a A V 4 l P i / J O h w J 6 8 9 x y 8 G j 5 5 1 s e O C Y A k c 7 x Q S t 0 3 L L 9 y 1 E u w z D L M 5 b / f 1 r + A l B L A Q I t A B Q A A g A I A I p U e V x E z q R Q p Q A A A P Y A A A A S A A A A A A A A A A A A A A A A A A A A A A B D b 2 5 m a W c v U G F j a 2 F n Z S 5 4 b W x Q S w E C L Q A U A A I A C A C K V H l c D 8 r p q 6 Q A A A D p A A A A E w A A A A A A A A A A A A A A A A D x A A A A W 0 N v b n R l b n R f V H l w Z X N d L n h t b F B L A Q I t A B Q A A g A I A I p U e V w 3 o H F A 0 A A A A B Q B A A A T A A A A A A A A A A A A A A A A A O I B A A B G b 3 J t d W x h c y 9 T Z W N 0 a W 9 u M S 5 t U E s F B g A A A A A D A A M A w g A A A P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Y J A A A A A A A A Z A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g x Y m M 4 M T d m L T U z O D c t N D Q 4 M C 0 5 O T Q x L T U 3 Z D d k Z j B m N T I 3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1 V D E 1 O j E 1 O j E 0 L j U z O T Q y N D J a I i A v P j x F b n R y e S B U e X B l P S J G a W x s Q 2 9 s d W 1 u V H l w Z X M i I F Z h b H V l P S J z Q X d Z Q S I g L z 4 8 R W 5 0 c n k g V H l w Z T 0 i R m l s b E N v b H V t b k 5 h b W V z I i B W Y W x 1 Z T 0 i c 1 s m c X V v d D t O w r D C o C Z x d W 9 0 O y w m c X V v d D t B Z m l y b W F j a c O z b s K g J n F 1 b 3 Q 7 L C Z x d W 9 0 O 0 N h b G l m a W N h Y 2 n D s 2 7 C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S 9 B d X R v U m V t b 3 Z l Z E N v b H V t b n M x L n t O w r D C o C w w f S Z x d W 9 0 O y w m c X V v d D t T Z W N 0 a W 9 u M S 9 U Y W J s Y T E v Q X V 0 b 1 J l b W 9 2 Z W R D b 2 x 1 b W 5 z M S 5 7 Q W Z p c m 1 h Y 2 n D s 2 7 C o C w x f S Z x d W 9 0 O y w m c X V v d D t T Z W N 0 a W 9 u M S 9 U Y W J s Y T E v Q X V 0 b 1 J l b W 9 2 Z W R D b 2 x 1 b W 5 z M S 5 7 Q 2 F s a W Z p Y 2 F j a c O z b s K g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S 9 B d X R v U m V t b 3 Z l Z E N v b H V t b n M x L n t O w r D C o C w w f S Z x d W 9 0 O y w m c X V v d D t T Z W N 0 a W 9 u M S 9 U Y W J s Y T E v Q X V 0 b 1 J l b W 9 2 Z W R D b 2 x 1 b W 5 z M S 5 7 Q W Z p c m 1 h Y 2 n D s 2 7 C o C w x f S Z x d W 9 0 O y w m c X V v d D t T Z W N 0 a W 9 u M S 9 U Y W J s Y T E v Q X V 0 b 1 J l b W 9 2 Z W R D b 2 x 1 b W 5 z M S 5 7 Q 2 F s a W Z p Y 2 F j a c O z b s K g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A k W w C o p 7 9 S 4 r x M v p i R f u B A A A A A A I A A A A A A B B m A A A A A Q A A I A A A A J / g 6 j a o T B N 1 0 d B B 2 Y K n p g c t E 0 k 6 8 l 4 b W C x 5 w / 1 Y N 3 j L A A A A A A 6 A A A A A A g A A I A A A A C H b h l v l 3 H a c c p t C k Q d q E u B k a o J 6 T 0 a E h A k c 4 L O R 4 g 1 v U A A A A J k 3 I h I c J N v b f 5 t E N k O M 6 6 a 0 F Y d t J m t 6 7 b e 8 y k o / + d q a U Y n 7 u J q o y V G F 1 j i L 4 Y 7 C e A E F s I 7 y 5 V H C r N h d u H p N o f 5 u z 7 k G V n q v C q i 9 + H 0 V E z Z N Q A A A A C Z r E u S 9 s 8 4 6 6 o x 6 2 e d p D R W 4 E v y 9 J W 0 N W A B V D Z g + q B m J K Y C g q 9 J a S i S B z a N C Z y + h g Q S B k R o i N j u s 1 Y O c O f 0 P T S 8 = < / D a t a M a s h u p > 
</file>

<file path=customXml/itemProps1.xml><?xml version="1.0" encoding="utf-8"?>
<ds:datastoreItem xmlns:ds="http://schemas.openxmlformats.org/officeDocument/2006/customXml" ds:itemID="{233BA2F6-9DB3-4D6F-9FDA-B4FDC554EB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Auto- evaluación</vt:lpstr>
      <vt:lpstr>Evaluación de las declaraciones</vt:lpstr>
      <vt:lpstr>Hoja de puntuación corregida</vt:lpstr>
      <vt:lpstr>PERFIL</vt:lpstr>
      <vt:lpstr>'Auto- evaluación'!Área_de_impresión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Dania Alexandra Palacios</dc:creator>
  <cp:keywords/>
  <dc:description/>
  <cp:lastModifiedBy>Dania Alexandra Palacios</cp:lastModifiedBy>
  <cp:revision/>
  <dcterms:created xsi:type="dcterms:W3CDTF">2026-03-25T14:24:45Z</dcterms:created>
  <dcterms:modified xsi:type="dcterms:W3CDTF">2026-05-19T20:44:11Z</dcterms:modified>
  <cp:category/>
  <cp:contentStatus/>
</cp:coreProperties>
</file>